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elm\OneDrive\Documents\Files at April 2023\Documents October 2023\Files at April 2023\Documents\Scoring Programs\Master programs\EYAL current year\"/>
    </mc:Choice>
  </mc:AlternateContent>
  <xr:revisionPtr revIDLastSave="0" documentId="13_ncr:1_{7DC7A4C4-D9B3-46C4-87DC-883C8B5C73A8}" xr6:coauthVersionLast="47" xr6:coauthVersionMax="47" xr10:uidLastSave="{00000000-0000-0000-0000-000000000000}"/>
  <bookViews>
    <workbookView xWindow="-108" yWindow="-108" windowWidth="23256" windowHeight="12456" tabRatio="653" activeTab="2" xr2:uid="{00000000-000D-0000-FFFF-FFFF00000000}"/>
  </bookViews>
  <sheets>
    <sheet name="Overallresults" sheetId="2" r:id="rId1"/>
    <sheet name="Under13Girls" sheetId="3" r:id="rId2"/>
    <sheet name="Under15Girls" sheetId="4" r:id="rId3"/>
    <sheet name="Under17Women" sheetId="5" r:id="rId4"/>
    <sheet name="Under13Boys" sheetId="6" r:id="rId5"/>
    <sheet name="Under15Boys" sheetId="7" r:id="rId6"/>
    <sheet name="Under17Men" sheetId="8" r:id="rId7"/>
    <sheet name="Decsheets" sheetId="1" r:id="rId8"/>
    <sheet name="EA Level Table" sheetId="9" r:id="rId9"/>
  </sheets>
  <externalReferences>
    <externalReference r:id="rId10"/>
  </externalReferences>
  <definedNames>
    <definedName name="Age">[1]Dec!$A$326:$B$334</definedName>
    <definedName name="club">Decsheets!$S$4:$Y$12</definedName>
    <definedName name="_xlnm.Print_Area" localSheetId="7">Decsheets!$A$1</definedName>
    <definedName name="_xlnm.Print_Area" localSheetId="0">Overallresults!$B$38:$O$69</definedName>
    <definedName name="_xlnm.Print_Area" localSheetId="4">Under13Boys!$W$1:$AC$107</definedName>
    <definedName name="_xlnm.Print_Area" localSheetId="1">Under13Girls!$W$1:$AD$104</definedName>
    <definedName name="_xlnm.Print_Area" localSheetId="5">Under15Boys!$W$1:$AC$129</definedName>
    <definedName name="_xlnm.Print_Area" localSheetId="2">Under15Girls!$W$1:$AC$125</definedName>
    <definedName name="_xlnm.Print_Area" localSheetId="6">Under17Men!$W$1:$AC$131</definedName>
    <definedName name="_xlnm.Print_Area" localSheetId="3">Under17Women!$W$1:$AC$131</definedName>
    <definedName name="SMA">Decsheets!#REF!</definedName>
    <definedName name="SMB">Decsheets!#REF!</definedName>
    <definedName name="SWA">Decsheets!$A$101:$Q$116</definedName>
    <definedName name="SWB">Decsheets!$A$117:$Q$131</definedName>
    <definedName name="U13BA">Decsheets!$A$77:$Q$88</definedName>
    <definedName name="U13BB">Decsheets!$A$89:$Q$99</definedName>
    <definedName name="U13GA">Decsheets!$A$164:$Q$174</definedName>
    <definedName name="U13GB">Decsheets!$A$176:$Q$185</definedName>
    <definedName name="U15_Boys">Decsheets!$A$47:$Q$61</definedName>
    <definedName name="U15BA">Decsheets!$A$47:$Q$61</definedName>
    <definedName name="U15BB">Decsheets!$A$62:$Q$75</definedName>
    <definedName name="U15GA">Decsheets!$A$134:$Q$147</definedName>
    <definedName name="U15GB">Decsheets!$A$149:$Q$161</definedName>
    <definedName name="U17MA">Decsheets!$A$15:$Q$30</definedName>
    <definedName name="U17MB">Decsheets!$A$31:$Q$46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1" i="4" l="1"/>
  <c r="C170" i="4"/>
  <c r="C169" i="4"/>
  <c r="C168" i="4"/>
  <c r="C167" i="4"/>
  <c r="C165" i="4"/>
  <c r="C166" i="4"/>
  <c r="L49" i="2"/>
  <c r="Y32" i="6"/>
  <c r="AC32" i="7"/>
  <c r="T211" i="5"/>
  <c r="T210" i="5"/>
  <c r="T209" i="5"/>
  <c r="T208" i="5"/>
  <c r="T207" i="5"/>
  <c r="T206" i="5"/>
  <c r="T205" i="5"/>
  <c r="T219" i="5"/>
  <c r="T218" i="5"/>
  <c r="T217" i="5"/>
  <c r="T216" i="5"/>
  <c r="T215" i="5"/>
  <c r="T214" i="5"/>
  <c r="T213" i="5"/>
  <c r="T203" i="5"/>
  <c r="T202" i="5"/>
  <c r="T201" i="5"/>
  <c r="T200" i="5"/>
  <c r="T199" i="5"/>
  <c r="T198" i="5"/>
  <c r="T197" i="5"/>
  <c r="T195" i="5"/>
  <c r="T194" i="5"/>
  <c r="T193" i="5"/>
  <c r="T192" i="5"/>
  <c r="T191" i="5"/>
  <c r="T190" i="5"/>
  <c r="T189" i="5"/>
  <c r="T187" i="5"/>
  <c r="T186" i="5"/>
  <c r="T185" i="5"/>
  <c r="T184" i="5"/>
  <c r="T183" i="5"/>
  <c r="T182" i="5"/>
  <c r="T181" i="5"/>
  <c r="T179" i="5"/>
  <c r="T178" i="5"/>
  <c r="T177" i="5"/>
  <c r="T176" i="5"/>
  <c r="T175" i="5"/>
  <c r="T174" i="5"/>
  <c r="T173" i="5"/>
  <c r="T171" i="5"/>
  <c r="T170" i="5"/>
  <c r="T169" i="5"/>
  <c r="T168" i="5"/>
  <c r="T167" i="5"/>
  <c r="T166" i="5"/>
  <c r="T165" i="5"/>
  <c r="T163" i="5"/>
  <c r="T162" i="5"/>
  <c r="T161" i="5"/>
  <c r="T160" i="5"/>
  <c r="T159" i="5"/>
  <c r="T158" i="5"/>
  <c r="T157" i="5"/>
  <c r="T155" i="5"/>
  <c r="T154" i="5"/>
  <c r="T153" i="5"/>
  <c r="T152" i="5"/>
  <c r="T151" i="5"/>
  <c r="T150" i="5"/>
  <c r="T149" i="5"/>
  <c r="T147" i="5"/>
  <c r="T146" i="5"/>
  <c r="T145" i="5"/>
  <c r="T144" i="5"/>
  <c r="T143" i="5"/>
  <c r="T142" i="5"/>
  <c r="T141" i="5"/>
  <c r="T139" i="5"/>
  <c r="T138" i="5"/>
  <c r="T137" i="5"/>
  <c r="T136" i="5"/>
  <c r="T135" i="5"/>
  <c r="T134" i="5"/>
  <c r="T133" i="5"/>
  <c r="T131" i="5"/>
  <c r="T130" i="5"/>
  <c r="T129" i="5"/>
  <c r="T128" i="5"/>
  <c r="T127" i="5"/>
  <c r="T126" i="5"/>
  <c r="T125" i="5"/>
  <c r="T123" i="5"/>
  <c r="T122" i="5"/>
  <c r="T121" i="5"/>
  <c r="T120" i="5"/>
  <c r="T119" i="5"/>
  <c r="T118" i="5"/>
  <c r="T117" i="5"/>
  <c r="T115" i="5"/>
  <c r="T114" i="5"/>
  <c r="T113" i="5"/>
  <c r="T112" i="5"/>
  <c r="T111" i="5"/>
  <c r="T110" i="5"/>
  <c r="T109" i="5"/>
  <c r="T107" i="5"/>
  <c r="T106" i="5"/>
  <c r="T105" i="5"/>
  <c r="T104" i="5"/>
  <c r="T103" i="5"/>
  <c r="T102" i="5"/>
  <c r="T101" i="5"/>
  <c r="T99" i="5"/>
  <c r="T98" i="5"/>
  <c r="T97" i="5"/>
  <c r="T96" i="5"/>
  <c r="T95" i="5"/>
  <c r="T94" i="5"/>
  <c r="T93" i="5"/>
  <c r="T86" i="5"/>
  <c r="T87" i="5"/>
  <c r="T88" i="5"/>
  <c r="T89" i="5"/>
  <c r="T90" i="5"/>
  <c r="T91" i="5"/>
  <c r="T85" i="5"/>
  <c r="T83" i="5"/>
  <c r="T78" i="5"/>
  <c r="T79" i="5"/>
  <c r="T80" i="5"/>
  <c r="T81" i="5"/>
  <c r="T82" i="5"/>
  <c r="T77" i="5"/>
  <c r="T75" i="5"/>
  <c r="T74" i="5"/>
  <c r="T73" i="5"/>
  <c r="T72" i="5"/>
  <c r="T71" i="5"/>
  <c r="T70" i="5"/>
  <c r="T69" i="5"/>
  <c r="T67" i="5"/>
  <c r="T66" i="5"/>
  <c r="T65" i="5"/>
  <c r="T64" i="5"/>
  <c r="T63" i="5"/>
  <c r="T62" i="5"/>
  <c r="T61" i="5"/>
  <c r="T59" i="5"/>
  <c r="T58" i="5"/>
  <c r="T57" i="5"/>
  <c r="T56" i="5"/>
  <c r="T55" i="5"/>
  <c r="T54" i="5"/>
  <c r="T53" i="5"/>
  <c r="T51" i="5"/>
  <c r="T50" i="5"/>
  <c r="T49" i="5"/>
  <c r="T48" i="5"/>
  <c r="T47" i="5"/>
  <c r="T46" i="5"/>
  <c r="T45" i="5"/>
  <c r="T43" i="5"/>
  <c r="T42" i="5"/>
  <c r="T41" i="5"/>
  <c r="T40" i="5"/>
  <c r="T39" i="5"/>
  <c r="T38" i="5"/>
  <c r="T37" i="5"/>
  <c r="T35" i="5"/>
  <c r="T34" i="5"/>
  <c r="T33" i="5"/>
  <c r="T32" i="5"/>
  <c r="T31" i="5"/>
  <c r="T30" i="5"/>
  <c r="T29" i="5"/>
  <c r="T214" i="8" l="1"/>
  <c r="T215" i="8"/>
  <c r="T216" i="8"/>
  <c r="T217" i="8"/>
  <c r="T218" i="8"/>
  <c r="T219" i="8"/>
  <c r="T213" i="8"/>
  <c r="T206" i="8"/>
  <c r="T207" i="8"/>
  <c r="T208" i="8"/>
  <c r="T209" i="8"/>
  <c r="T210" i="8"/>
  <c r="T211" i="8"/>
  <c r="T205" i="8"/>
  <c r="T198" i="8"/>
  <c r="T199" i="8"/>
  <c r="T200" i="8"/>
  <c r="T201" i="8"/>
  <c r="T202" i="8"/>
  <c r="T203" i="8"/>
  <c r="T197" i="8"/>
  <c r="T190" i="8"/>
  <c r="T191" i="8"/>
  <c r="T192" i="8"/>
  <c r="T193" i="8"/>
  <c r="T194" i="8"/>
  <c r="T195" i="8"/>
  <c r="T189" i="8"/>
  <c r="T182" i="8"/>
  <c r="T183" i="8"/>
  <c r="T184" i="8"/>
  <c r="T185" i="8"/>
  <c r="T186" i="8"/>
  <c r="T187" i="8"/>
  <c r="T181" i="8"/>
  <c r="T174" i="8"/>
  <c r="T175" i="8"/>
  <c r="T176" i="8"/>
  <c r="T177" i="8"/>
  <c r="T178" i="8"/>
  <c r="T179" i="8"/>
  <c r="T173" i="8"/>
  <c r="T166" i="8"/>
  <c r="T167" i="8"/>
  <c r="T168" i="8"/>
  <c r="T169" i="8"/>
  <c r="T170" i="8"/>
  <c r="T171" i="8"/>
  <c r="T165" i="8"/>
  <c r="T163" i="8"/>
  <c r="T162" i="8"/>
  <c r="T161" i="8"/>
  <c r="T160" i="8"/>
  <c r="T159" i="8"/>
  <c r="T158" i="8"/>
  <c r="T157" i="8"/>
  <c r="T150" i="8"/>
  <c r="T151" i="8"/>
  <c r="T152" i="8"/>
  <c r="T153" i="8"/>
  <c r="T154" i="8"/>
  <c r="T155" i="8"/>
  <c r="T149" i="8"/>
  <c r="T147" i="8"/>
  <c r="T146" i="8"/>
  <c r="T145" i="8"/>
  <c r="T144" i="8"/>
  <c r="T143" i="8"/>
  <c r="T142" i="8"/>
  <c r="T141" i="8"/>
  <c r="T134" i="8"/>
  <c r="T135" i="8"/>
  <c r="T136" i="8"/>
  <c r="T137" i="8"/>
  <c r="T138" i="8"/>
  <c r="T139" i="8"/>
  <c r="T133" i="8"/>
  <c r="T131" i="8"/>
  <c r="T130" i="8"/>
  <c r="T129" i="8"/>
  <c r="T128" i="8"/>
  <c r="T127" i="8"/>
  <c r="T126" i="8"/>
  <c r="T125" i="8"/>
  <c r="T123" i="8"/>
  <c r="T122" i="8"/>
  <c r="T121" i="8"/>
  <c r="T120" i="8"/>
  <c r="T119" i="8"/>
  <c r="T118" i="8"/>
  <c r="T117" i="8"/>
  <c r="T112" i="8"/>
  <c r="T113" i="8"/>
  <c r="T114" i="8"/>
  <c r="T115" i="8"/>
  <c r="T111" i="8"/>
  <c r="T110" i="8"/>
  <c r="T109" i="8"/>
  <c r="T107" i="8"/>
  <c r="T106" i="8"/>
  <c r="T105" i="8"/>
  <c r="T104" i="8"/>
  <c r="T103" i="8"/>
  <c r="T102" i="8"/>
  <c r="T101" i="8"/>
  <c r="T94" i="8"/>
  <c r="T95" i="8"/>
  <c r="T96" i="8"/>
  <c r="T97" i="8"/>
  <c r="T98" i="8"/>
  <c r="T99" i="8"/>
  <c r="T93" i="8"/>
  <c r="T91" i="8"/>
  <c r="T90" i="8"/>
  <c r="T89" i="8"/>
  <c r="T88" i="8"/>
  <c r="T87" i="8"/>
  <c r="T86" i="8"/>
  <c r="T85" i="8"/>
  <c r="T78" i="8"/>
  <c r="T79" i="8"/>
  <c r="T80" i="8"/>
  <c r="T81" i="8"/>
  <c r="T82" i="8"/>
  <c r="T83" i="8"/>
  <c r="T77" i="8"/>
  <c r="T75" i="8"/>
  <c r="T74" i="8"/>
  <c r="T73" i="8"/>
  <c r="T72" i="8"/>
  <c r="T71" i="8"/>
  <c r="T70" i="8"/>
  <c r="T69" i="8"/>
  <c r="T62" i="8"/>
  <c r="T63" i="8"/>
  <c r="T64" i="8"/>
  <c r="T65" i="8"/>
  <c r="T66" i="8"/>
  <c r="T67" i="8"/>
  <c r="T61" i="8"/>
  <c r="T59" i="8"/>
  <c r="T58" i="8"/>
  <c r="T57" i="8"/>
  <c r="T56" i="8"/>
  <c r="T55" i="8"/>
  <c r="T54" i="8"/>
  <c r="T53" i="8"/>
  <c r="T46" i="8"/>
  <c r="T47" i="8"/>
  <c r="T48" i="8"/>
  <c r="T49" i="8"/>
  <c r="T50" i="8"/>
  <c r="T51" i="8"/>
  <c r="T45" i="8"/>
  <c r="T43" i="8"/>
  <c r="T42" i="8"/>
  <c r="T41" i="8"/>
  <c r="T40" i="8"/>
  <c r="T39" i="8"/>
  <c r="T38" i="8"/>
  <c r="T37" i="8"/>
  <c r="T30" i="8"/>
  <c r="T31" i="8"/>
  <c r="T32" i="8"/>
  <c r="T33" i="8"/>
  <c r="T34" i="8"/>
  <c r="T35" i="8"/>
  <c r="T29" i="8"/>
  <c r="T203" i="4" l="1"/>
  <c r="T202" i="4"/>
  <c r="T201" i="4"/>
  <c r="T200" i="4"/>
  <c r="T199" i="4"/>
  <c r="T198" i="4"/>
  <c r="T197" i="4"/>
  <c r="T190" i="4"/>
  <c r="T191" i="4"/>
  <c r="T192" i="4"/>
  <c r="T193" i="4"/>
  <c r="T194" i="4"/>
  <c r="T195" i="4"/>
  <c r="T189" i="4"/>
  <c r="T182" i="4"/>
  <c r="T183" i="4"/>
  <c r="T184" i="4"/>
  <c r="T185" i="4"/>
  <c r="T186" i="4"/>
  <c r="T187" i="4"/>
  <c r="T181" i="4"/>
  <c r="T179" i="4"/>
  <c r="T178" i="4"/>
  <c r="T177" i="4"/>
  <c r="T176" i="4"/>
  <c r="T175" i="4"/>
  <c r="T174" i="4"/>
  <c r="T173" i="4"/>
  <c r="T166" i="4"/>
  <c r="T167" i="4"/>
  <c r="T168" i="4"/>
  <c r="T169" i="4"/>
  <c r="T170" i="4"/>
  <c r="T171" i="4"/>
  <c r="T165" i="4"/>
  <c r="T163" i="4"/>
  <c r="T162" i="4"/>
  <c r="T161" i="4"/>
  <c r="T160" i="4"/>
  <c r="T159" i="4"/>
  <c r="T158" i="4"/>
  <c r="T157" i="4"/>
  <c r="T150" i="4"/>
  <c r="T151" i="4"/>
  <c r="T152" i="4"/>
  <c r="T153" i="4"/>
  <c r="T154" i="4"/>
  <c r="T155" i="4"/>
  <c r="T149" i="4"/>
  <c r="T147" i="4"/>
  <c r="T146" i="4"/>
  <c r="T145" i="4"/>
  <c r="T144" i="4"/>
  <c r="T143" i="4"/>
  <c r="T142" i="4"/>
  <c r="T141" i="4"/>
  <c r="T134" i="4"/>
  <c r="T135" i="4"/>
  <c r="T136" i="4"/>
  <c r="T137" i="4"/>
  <c r="T138" i="4"/>
  <c r="T139" i="4"/>
  <c r="T133" i="4"/>
  <c r="T131" i="4"/>
  <c r="T130" i="4"/>
  <c r="T129" i="4"/>
  <c r="T128" i="4"/>
  <c r="T127" i="4"/>
  <c r="T126" i="4"/>
  <c r="T125" i="4"/>
  <c r="T123" i="4"/>
  <c r="T118" i="4"/>
  <c r="T119" i="4"/>
  <c r="T120" i="4"/>
  <c r="T121" i="4"/>
  <c r="T122" i="4"/>
  <c r="T117" i="4"/>
  <c r="T110" i="4"/>
  <c r="T111" i="4"/>
  <c r="T112" i="4"/>
  <c r="T113" i="4"/>
  <c r="T114" i="4"/>
  <c r="T115" i="4"/>
  <c r="T109" i="4"/>
  <c r="T107" i="4"/>
  <c r="T102" i="4"/>
  <c r="T103" i="4"/>
  <c r="T104" i="4"/>
  <c r="T105" i="4"/>
  <c r="T106" i="4"/>
  <c r="T101" i="4"/>
  <c r="T94" i="4"/>
  <c r="T95" i="4"/>
  <c r="T96" i="4"/>
  <c r="T97" i="4"/>
  <c r="T98" i="4"/>
  <c r="T99" i="4"/>
  <c r="T93" i="4"/>
  <c r="C203" i="4"/>
  <c r="C202" i="4"/>
  <c r="C201" i="4"/>
  <c r="C200" i="4"/>
  <c r="C199" i="4"/>
  <c r="C198" i="4"/>
  <c r="C197" i="4"/>
  <c r="T91" i="4"/>
  <c r="T90" i="4"/>
  <c r="T89" i="4"/>
  <c r="T88" i="4"/>
  <c r="T87" i="4"/>
  <c r="T86" i="4"/>
  <c r="T85" i="4"/>
  <c r="T83" i="4"/>
  <c r="T82" i="4"/>
  <c r="T81" i="4"/>
  <c r="T80" i="4"/>
  <c r="T79" i="4"/>
  <c r="T78" i="4"/>
  <c r="T77" i="4"/>
  <c r="T75" i="4"/>
  <c r="T74" i="4"/>
  <c r="T73" i="4"/>
  <c r="T72" i="4"/>
  <c r="T71" i="4"/>
  <c r="T70" i="4"/>
  <c r="T69" i="4"/>
  <c r="T62" i="4"/>
  <c r="T63" i="4"/>
  <c r="T64" i="4"/>
  <c r="T65" i="4"/>
  <c r="T66" i="4"/>
  <c r="T67" i="4"/>
  <c r="T61" i="4"/>
  <c r="T54" i="4"/>
  <c r="T55" i="4"/>
  <c r="T56" i="4"/>
  <c r="T57" i="4"/>
  <c r="T58" i="4"/>
  <c r="T59" i="4"/>
  <c r="T53" i="4"/>
  <c r="T46" i="4"/>
  <c r="T47" i="4"/>
  <c r="T48" i="4"/>
  <c r="T49" i="4"/>
  <c r="T50" i="4"/>
  <c r="T51" i="4"/>
  <c r="T45" i="4"/>
  <c r="T43" i="4"/>
  <c r="T42" i="4"/>
  <c r="T41" i="4"/>
  <c r="T40" i="4"/>
  <c r="T39" i="4"/>
  <c r="T38" i="4"/>
  <c r="T37" i="4"/>
  <c r="T35" i="4"/>
  <c r="T34" i="4"/>
  <c r="T33" i="4"/>
  <c r="T32" i="4"/>
  <c r="T31" i="4"/>
  <c r="T30" i="4"/>
  <c r="T29" i="4"/>
  <c r="T203" i="7"/>
  <c r="T202" i="7"/>
  <c r="T201" i="7"/>
  <c r="T200" i="7"/>
  <c r="T199" i="7"/>
  <c r="T198" i="7"/>
  <c r="T197" i="7"/>
  <c r="T190" i="7"/>
  <c r="T191" i="7"/>
  <c r="T192" i="7"/>
  <c r="T193" i="7"/>
  <c r="T194" i="7"/>
  <c r="T195" i="7"/>
  <c r="T189" i="7"/>
  <c r="T182" i="7"/>
  <c r="T183" i="7"/>
  <c r="T184" i="7"/>
  <c r="T185" i="7"/>
  <c r="T186" i="7"/>
  <c r="T187" i="7"/>
  <c r="T181" i="7"/>
  <c r="T179" i="7"/>
  <c r="T178" i="7"/>
  <c r="T177" i="7"/>
  <c r="T176" i="7"/>
  <c r="T175" i="7"/>
  <c r="T174" i="7"/>
  <c r="T173" i="7"/>
  <c r="T166" i="7"/>
  <c r="T167" i="7"/>
  <c r="T168" i="7"/>
  <c r="T169" i="7"/>
  <c r="T170" i="7"/>
  <c r="T171" i="7"/>
  <c r="T165" i="7"/>
  <c r="T149" i="7"/>
  <c r="T163" i="7"/>
  <c r="T162" i="7"/>
  <c r="T161" i="7"/>
  <c r="T160" i="7"/>
  <c r="T159" i="7"/>
  <c r="T158" i="7"/>
  <c r="T157" i="7"/>
  <c r="T150" i="7"/>
  <c r="T151" i="7"/>
  <c r="T152" i="7"/>
  <c r="T153" i="7"/>
  <c r="T154" i="7"/>
  <c r="T155" i="7"/>
  <c r="T147" i="7"/>
  <c r="T146" i="7"/>
  <c r="T145" i="7"/>
  <c r="T144" i="7"/>
  <c r="T143" i="7"/>
  <c r="T142" i="7"/>
  <c r="T141" i="7"/>
  <c r="T139" i="7"/>
  <c r="T138" i="7"/>
  <c r="T137" i="7"/>
  <c r="T136" i="7"/>
  <c r="T135" i="7"/>
  <c r="T134" i="7"/>
  <c r="T133" i="7"/>
  <c r="T131" i="7"/>
  <c r="T130" i="7"/>
  <c r="T129" i="7"/>
  <c r="T128" i="7"/>
  <c r="T127" i="7"/>
  <c r="T126" i="7"/>
  <c r="T125" i="7"/>
  <c r="T118" i="7"/>
  <c r="T119" i="7"/>
  <c r="T120" i="7"/>
  <c r="T121" i="7"/>
  <c r="T122" i="7"/>
  <c r="T123" i="7"/>
  <c r="T117" i="7"/>
  <c r="T110" i="7"/>
  <c r="T111" i="7"/>
  <c r="T112" i="7"/>
  <c r="T113" i="7"/>
  <c r="T114" i="7"/>
  <c r="T115" i="7"/>
  <c r="T109" i="7"/>
  <c r="T107" i="7"/>
  <c r="T106" i="7"/>
  <c r="T105" i="7"/>
  <c r="T104" i="7"/>
  <c r="T103" i="7"/>
  <c r="T102" i="7"/>
  <c r="T101" i="7"/>
  <c r="T94" i="7"/>
  <c r="T95" i="7"/>
  <c r="T96" i="7"/>
  <c r="T97" i="7"/>
  <c r="T98" i="7"/>
  <c r="T99" i="7"/>
  <c r="T93" i="7"/>
  <c r="T86" i="7"/>
  <c r="T87" i="7"/>
  <c r="T88" i="7"/>
  <c r="T89" i="7"/>
  <c r="T90" i="7"/>
  <c r="T91" i="7"/>
  <c r="T85" i="7"/>
  <c r="T78" i="7"/>
  <c r="T79" i="7"/>
  <c r="T80" i="7"/>
  <c r="T81" i="7"/>
  <c r="T82" i="7"/>
  <c r="T83" i="7"/>
  <c r="T77" i="7"/>
  <c r="T75" i="7"/>
  <c r="T74" i="7"/>
  <c r="T73" i="7"/>
  <c r="T72" i="7"/>
  <c r="T71" i="7"/>
  <c r="T70" i="7"/>
  <c r="T69" i="7"/>
  <c r="T62" i="7"/>
  <c r="T63" i="7"/>
  <c r="T64" i="7"/>
  <c r="T65" i="7"/>
  <c r="T66" i="7"/>
  <c r="T67" i="7"/>
  <c r="T61" i="7"/>
  <c r="T54" i="7"/>
  <c r="T55" i="7"/>
  <c r="T56" i="7"/>
  <c r="T57" i="7"/>
  <c r="T58" i="7"/>
  <c r="T59" i="7"/>
  <c r="T53" i="7"/>
  <c r="T46" i="7"/>
  <c r="T47" i="7"/>
  <c r="T48" i="7"/>
  <c r="T49" i="7"/>
  <c r="T50" i="7"/>
  <c r="T51" i="7"/>
  <c r="T45" i="7"/>
  <c r="T38" i="7"/>
  <c r="T39" i="7"/>
  <c r="T40" i="7"/>
  <c r="T41" i="7"/>
  <c r="T42" i="7"/>
  <c r="T43" i="7"/>
  <c r="T37" i="7"/>
  <c r="T30" i="7"/>
  <c r="T31" i="7"/>
  <c r="T32" i="7"/>
  <c r="T33" i="7"/>
  <c r="T34" i="7"/>
  <c r="T35" i="7"/>
  <c r="T29" i="7"/>
  <c r="T171" i="6"/>
  <c r="T170" i="6"/>
  <c r="T169" i="6"/>
  <c r="T168" i="6"/>
  <c r="T167" i="6"/>
  <c r="T166" i="6"/>
  <c r="T165" i="6"/>
  <c r="T163" i="6"/>
  <c r="T162" i="6"/>
  <c r="T161" i="6"/>
  <c r="T160" i="6"/>
  <c r="T159" i="6"/>
  <c r="T158" i="6"/>
  <c r="T157" i="6"/>
  <c r="T155" i="6"/>
  <c r="T154" i="6"/>
  <c r="T153" i="6"/>
  <c r="T152" i="6"/>
  <c r="T151" i="6"/>
  <c r="T150" i="6"/>
  <c r="T149" i="6"/>
  <c r="T147" i="6"/>
  <c r="T146" i="6"/>
  <c r="T145" i="6"/>
  <c r="T144" i="6"/>
  <c r="T143" i="6"/>
  <c r="T142" i="6"/>
  <c r="T141" i="6"/>
  <c r="T139" i="6"/>
  <c r="T138" i="6"/>
  <c r="T137" i="6"/>
  <c r="T136" i="6"/>
  <c r="T135" i="6"/>
  <c r="T134" i="6"/>
  <c r="T133" i="6"/>
  <c r="T131" i="6"/>
  <c r="T130" i="6"/>
  <c r="T129" i="6"/>
  <c r="T128" i="6"/>
  <c r="T127" i="6"/>
  <c r="T126" i="6"/>
  <c r="T125" i="6"/>
  <c r="T123" i="6"/>
  <c r="T122" i="6"/>
  <c r="T121" i="6"/>
  <c r="T120" i="6"/>
  <c r="T119" i="6"/>
  <c r="T118" i="6"/>
  <c r="T117" i="6"/>
  <c r="T115" i="6"/>
  <c r="T114" i="6"/>
  <c r="T113" i="6"/>
  <c r="T112" i="6"/>
  <c r="T111" i="6"/>
  <c r="T110" i="6"/>
  <c r="T109" i="6"/>
  <c r="T107" i="6"/>
  <c r="T106" i="6"/>
  <c r="T105" i="6"/>
  <c r="T104" i="6"/>
  <c r="T103" i="6"/>
  <c r="T102" i="6"/>
  <c r="T101" i="6"/>
  <c r="T99" i="6"/>
  <c r="T98" i="6"/>
  <c r="T97" i="6"/>
  <c r="T96" i="6"/>
  <c r="T95" i="6"/>
  <c r="T94" i="6"/>
  <c r="T93" i="6"/>
  <c r="T91" i="6"/>
  <c r="T90" i="6"/>
  <c r="T89" i="6"/>
  <c r="T88" i="6"/>
  <c r="T87" i="6"/>
  <c r="T86" i="6"/>
  <c r="T85" i="6"/>
  <c r="T83" i="6"/>
  <c r="T82" i="6"/>
  <c r="T81" i="6"/>
  <c r="T80" i="6"/>
  <c r="T79" i="6"/>
  <c r="T78" i="6"/>
  <c r="T77" i="6"/>
  <c r="T75" i="6"/>
  <c r="T74" i="6"/>
  <c r="T73" i="6"/>
  <c r="T72" i="6"/>
  <c r="T71" i="6"/>
  <c r="T70" i="6"/>
  <c r="T69" i="6"/>
  <c r="T67" i="6"/>
  <c r="T66" i="6"/>
  <c r="T65" i="6"/>
  <c r="T64" i="6"/>
  <c r="T63" i="6"/>
  <c r="T62" i="6"/>
  <c r="T61" i="6"/>
  <c r="T59" i="6"/>
  <c r="T58" i="6"/>
  <c r="T57" i="6"/>
  <c r="T56" i="6"/>
  <c r="T55" i="6"/>
  <c r="T54" i="6"/>
  <c r="T53" i="6"/>
  <c r="T51" i="6"/>
  <c r="T50" i="6"/>
  <c r="T49" i="6"/>
  <c r="T48" i="6"/>
  <c r="T47" i="6"/>
  <c r="T46" i="6"/>
  <c r="T45" i="6"/>
  <c r="T43" i="6"/>
  <c r="T42" i="6"/>
  <c r="T41" i="6"/>
  <c r="T40" i="6"/>
  <c r="T39" i="6"/>
  <c r="T38" i="6"/>
  <c r="T37" i="6"/>
  <c r="T35" i="6"/>
  <c r="T34" i="6"/>
  <c r="T33" i="6"/>
  <c r="T32" i="6"/>
  <c r="T31" i="6"/>
  <c r="T30" i="6"/>
  <c r="T29" i="6"/>
  <c r="T171" i="3"/>
  <c r="T170" i="3"/>
  <c r="T169" i="3"/>
  <c r="T168" i="3"/>
  <c r="T167" i="3"/>
  <c r="T166" i="3"/>
  <c r="T165" i="3"/>
  <c r="T158" i="3"/>
  <c r="T159" i="3"/>
  <c r="T160" i="3"/>
  <c r="T161" i="3"/>
  <c r="T162" i="3"/>
  <c r="T163" i="3"/>
  <c r="T157" i="3"/>
  <c r="T150" i="3"/>
  <c r="T151" i="3"/>
  <c r="T152" i="3"/>
  <c r="T153" i="3"/>
  <c r="T154" i="3"/>
  <c r="T155" i="3"/>
  <c r="T149" i="3"/>
  <c r="T142" i="3"/>
  <c r="T143" i="3"/>
  <c r="T144" i="3"/>
  <c r="T145" i="3"/>
  <c r="T146" i="3"/>
  <c r="T147" i="3"/>
  <c r="T141" i="3"/>
  <c r="T139" i="3"/>
  <c r="T138" i="3"/>
  <c r="T137" i="3"/>
  <c r="T136" i="3"/>
  <c r="T135" i="3"/>
  <c r="T134" i="3"/>
  <c r="T133" i="3"/>
  <c r="T131" i="3"/>
  <c r="T130" i="3"/>
  <c r="T129" i="3"/>
  <c r="T128" i="3"/>
  <c r="T127" i="3"/>
  <c r="T126" i="3"/>
  <c r="T125" i="3"/>
  <c r="T123" i="3"/>
  <c r="T122" i="3"/>
  <c r="T121" i="3"/>
  <c r="T120" i="3"/>
  <c r="T119" i="3"/>
  <c r="T118" i="3"/>
  <c r="T117" i="3"/>
  <c r="T110" i="3"/>
  <c r="T111" i="3"/>
  <c r="T112" i="3"/>
  <c r="T113" i="3"/>
  <c r="T114" i="3"/>
  <c r="T115" i="3"/>
  <c r="T109" i="3"/>
  <c r="T102" i="3"/>
  <c r="T103" i="3"/>
  <c r="T104" i="3"/>
  <c r="T105" i="3"/>
  <c r="T106" i="3"/>
  <c r="T107" i="3"/>
  <c r="T101" i="3"/>
  <c r="T95" i="3"/>
  <c r="T96" i="3"/>
  <c r="T97" i="3"/>
  <c r="T98" i="3"/>
  <c r="T99" i="3"/>
  <c r="T94" i="3"/>
  <c r="T93" i="3"/>
  <c r="T91" i="3"/>
  <c r="T90" i="3"/>
  <c r="T89" i="3"/>
  <c r="T88" i="3"/>
  <c r="T87" i="3"/>
  <c r="T86" i="3"/>
  <c r="T85" i="3"/>
  <c r="T78" i="3"/>
  <c r="T79" i="3"/>
  <c r="T80" i="3"/>
  <c r="T81" i="3"/>
  <c r="T82" i="3"/>
  <c r="T83" i="3"/>
  <c r="T77" i="3"/>
  <c r="T75" i="3"/>
  <c r="T74" i="3"/>
  <c r="T73" i="3"/>
  <c r="T72" i="3"/>
  <c r="T71" i="3"/>
  <c r="T70" i="3"/>
  <c r="T69" i="3"/>
  <c r="T62" i="3"/>
  <c r="T63" i="3"/>
  <c r="T64" i="3"/>
  <c r="T65" i="3"/>
  <c r="T66" i="3"/>
  <c r="T67" i="3"/>
  <c r="T61" i="3"/>
  <c r="T59" i="3"/>
  <c r="T58" i="3"/>
  <c r="T57" i="3"/>
  <c r="T56" i="3"/>
  <c r="T55" i="3"/>
  <c r="T54" i="3"/>
  <c r="T53" i="3"/>
  <c r="T51" i="3"/>
  <c r="T46" i="3"/>
  <c r="T47" i="3"/>
  <c r="T48" i="3"/>
  <c r="T49" i="3"/>
  <c r="T50" i="3"/>
  <c r="T45" i="3"/>
  <c r="T43" i="3"/>
  <c r="T42" i="3"/>
  <c r="T41" i="3"/>
  <c r="T40" i="3"/>
  <c r="T39" i="3"/>
  <c r="T38" i="3"/>
  <c r="T37" i="3"/>
  <c r="T30" i="3"/>
  <c r="T31" i="3"/>
  <c r="T32" i="3"/>
  <c r="T33" i="3"/>
  <c r="T34" i="3"/>
  <c r="T35" i="3"/>
  <c r="T29" i="3"/>
  <c r="C171" i="3"/>
  <c r="C170" i="3"/>
  <c r="C169" i="3"/>
  <c r="C168" i="3"/>
  <c r="C167" i="3"/>
  <c r="C166" i="3"/>
  <c r="C165" i="3"/>
  <c r="T27" i="3"/>
  <c r="T26" i="3"/>
  <c r="T25" i="3"/>
  <c r="T24" i="3"/>
  <c r="T23" i="3"/>
  <c r="T22" i="3"/>
  <c r="T21" i="3"/>
  <c r="T19" i="3"/>
  <c r="T18" i="3"/>
  <c r="T17" i="3"/>
  <c r="T16" i="3"/>
  <c r="T15" i="3"/>
  <c r="T14" i="3"/>
  <c r="T13" i="3"/>
  <c r="T22" i="8" l="1"/>
  <c r="T23" i="8"/>
  <c r="T24" i="8"/>
  <c r="T25" i="8"/>
  <c r="T26" i="8"/>
  <c r="T27" i="8"/>
  <c r="T21" i="8"/>
  <c r="T14" i="8"/>
  <c r="T15" i="8"/>
  <c r="T16" i="8"/>
  <c r="T17" i="8"/>
  <c r="T18" i="8"/>
  <c r="T19" i="8"/>
  <c r="T13" i="8"/>
  <c r="T22" i="7"/>
  <c r="T23" i="7"/>
  <c r="T24" i="7"/>
  <c r="T25" i="7"/>
  <c r="T26" i="7"/>
  <c r="T27" i="7"/>
  <c r="T21" i="7"/>
  <c r="T14" i="7"/>
  <c r="T15" i="7"/>
  <c r="T16" i="7"/>
  <c r="T17" i="7"/>
  <c r="T18" i="7"/>
  <c r="T19" i="7"/>
  <c r="T13" i="7"/>
  <c r="T27" i="6"/>
  <c r="T26" i="6"/>
  <c r="T25" i="6"/>
  <c r="T24" i="6"/>
  <c r="T23" i="6"/>
  <c r="T22" i="6"/>
  <c r="T21" i="6"/>
  <c r="T19" i="6"/>
  <c r="T18" i="6"/>
  <c r="T17" i="6"/>
  <c r="T16" i="6"/>
  <c r="T15" i="6"/>
  <c r="T14" i="6"/>
  <c r="T13" i="6"/>
  <c r="T22" i="5"/>
  <c r="T23" i="5"/>
  <c r="T24" i="5"/>
  <c r="T25" i="5"/>
  <c r="T26" i="5"/>
  <c r="T27" i="5"/>
  <c r="T21" i="5"/>
  <c r="T14" i="5"/>
  <c r="T15" i="5"/>
  <c r="T16" i="5"/>
  <c r="T17" i="5"/>
  <c r="T18" i="5"/>
  <c r="T19" i="5"/>
  <c r="T13" i="5"/>
  <c r="T22" i="4"/>
  <c r="T23" i="4"/>
  <c r="T24" i="4"/>
  <c r="T25" i="4"/>
  <c r="T26" i="4"/>
  <c r="T27" i="4"/>
  <c r="T21" i="4"/>
  <c r="T14" i="4"/>
  <c r="T15" i="4"/>
  <c r="T16" i="4"/>
  <c r="T17" i="4"/>
  <c r="T18" i="4"/>
  <c r="T19" i="4"/>
  <c r="T13" i="4"/>
  <c r="C101" i="8" l="1"/>
  <c r="AA50" i="8" s="1"/>
  <c r="Y6" i="6"/>
  <c r="Y5" i="6"/>
  <c r="AC106" i="6"/>
  <c r="Y106" i="6"/>
  <c r="AC105" i="6"/>
  <c r="Y105" i="6"/>
  <c r="AC104" i="6"/>
  <c r="Y104" i="6"/>
  <c r="AC103" i="6"/>
  <c r="Y103" i="6"/>
  <c r="AC102" i="6"/>
  <c r="Y102" i="6"/>
  <c r="AC101" i="6"/>
  <c r="Y101" i="6"/>
  <c r="AC100" i="6"/>
  <c r="Y100" i="6"/>
  <c r="AC97" i="6"/>
  <c r="Y97" i="6"/>
  <c r="AC96" i="6"/>
  <c r="Y96" i="6"/>
  <c r="AC95" i="6"/>
  <c r="Y95" i="6"/>
  <c r="AC94" i="6"/>
  <c r="Y94" i="6"/>
  <c r="AC93" i="6"/>
  <c r="Y93" i="6"/>
  <c r="AC92" i="6"/>
  <c r="Y92" i="6"/>
  <c r="AC91" i="6"/>
  <c r="Y91" i="6"/>
  <c r="AC88" i="6"/>
  <c r="Y88" i="6"/>
  <c r="AC87" i="6"/>
  <c r="Y87" i="6"/>
  <c r="AC86" i="6"/>
  <c r="Y86" i="6"/>
  <c r="AC85" i="6"/>
  <c r="Y85" i="6"/>
  <c r="AC84" i="6"/>
  <c r="Y84" i="6"/>
  <c r="AC83" i="6"/>
  <c r="Y83" i="6"/>
  <c r="AC82" i="6"/>
  <c r="Y82" i="6"/>
  <c r="AC79" i="6"/>
  <c r="Y79" i="6"/>
  <c r="AC78" i="6"/>
  <c r="Y78" i="6"/>
  <c r="AC77" i="6"/>
  <c r="Y77" i="6"/>
  <c r="AC76" i="6"/>
  <c r="Y76" i="6"/>
  <c r="AC75" i="6"/>
  <c r="Y75" i="6"/>
  <c r="AC74" i="6"/>
  <c r="Y74" i="6"/>
  <c r="AC73" i="6"/>
  <c r="Y73" i="6"/>
  <c r="AC70" i="6"/>
  <c r="Y70" i="6"/>
  <c r="AC69" i="6"/>
  <c r="Y69" i="6"/>
  <c r="AC68" i="6"/>
  <c r="Y68" i="6"/>
  <c r="AC67" i="6"/>
  <c r="Y67" i="6"/>
  <c r="AC66" i="6"/>
  <c r="Y66" i="6"/>
  <c r="AC65" i="6"/>
  <c r="Y65" i="6"/>
  <c r="AC64" i="6"/>
  <c r="Y64" i="6"/>
  <c r="Y56" i="6"/>
  <c r="Y55" i="6"/>
  <c r="Y54" i="6"/>
  <c r="Y53" i="6"/>
  <c r="Y52" i="6"/>
  <c r="Y51" i="6"/>
  <c r="Y50" i="6"/>
  <c r="AC47" i="6"/>
  <c r="Y47" i="6"/>
  <c r="AC46" i="6"/>
  <c r="Y46" i="6"/>
  <c r="AC45" i="6"/>
  <c r="Y45" i="6"/>
  <c r="AC44" i="6"/>
  <c r="Y44" i="6"/>
  <c r="AC43" i="6"/>
  <c r="Y43" i="6"/>
  <c r="AC42" i="6"/>
  <c r="Y42" i="6"/>
  <c r="AC41" i="6"/>
  <c r="Y41" i="6"/>
  <c r="AC40" i="6"/>
  <c r="Y40" i="6"/>
  <c r="AC38" i="6"/>
  <c r="Y38" i="6"/>
  <c r="AC37" i="6"/>
  <c r="Y37" i="6"/>
  <c r="AC36" i="6"/>
  <c r="Y36" i="6"/>
  <c r="AC35" i="6"/>
  <c r="Y35" i="6"/>
  <c r="AC34" i="6"/>
  <c r="Y34" i="6"/>
  <c r="AC33" i="6"/>
  <c r="Y33" i="6"/>
  <c r="AC32" i="6"/>
  <c r="AC29" i="6"/>
  <c r="Y29" i="6"/>
  <c r="AC28" i="6"/>
  <c r="Y28" i="6"/>
  <c r="AC27" i="6"/>
  <c r="Y27" i="6"/>
  <c r="AC26" i="6"/>
  <c r="Y26" i="6"/>
  <c r="AC25" i="6"/>
  <c r="Y25" i="6"/>
  <c r="AC24" i="6"/>
  <c r="Y24" i="6"/>
  <c r="AC23" i="6"/>
  <c r="Y23" i="6"/>
  <c r="AC20" i="6"/>
  <c r="Y20" i="6"/>
  <c r="AC19" i="6"/>
  <c r="Y19" i="6"/>
  <c r="AC18" i="6"/>
  <c r="Y18" i="6"/>
  <c r="AC17" i="6"/>
  <c r="Y17" i="6"/>
  <c r="AC16" i="6"/>
  <c r="Y16" i="6"/>
  <c r="AC15" i="6"/>
  <c r="Y15" i="6"/>
  <c r="AC14" i="6"/>
  <c r="Y14" i="6"/>
  <c r="AC13" i="6"/>
  <c r="Y13" i="6"/>
  <c r="AC11" i="6"/>
  <c r="Y11" i="6"/>
  <c r="AC10" i="6"/>
  <c r="Y10" i="6"/>
  <c r="AC9" i="6"/>
  <c r="Y9" i="6"/>
  <c r="AC8" i="6"/>
  <c r="Y8" i="6"/>
  <c r="AC7" i="6"/>
  <c r="Y7" i="6"/>
  <c r="AC6" i="6"/>
  <c r="AC5" i="6"/>
  <c r="AC4" i="6"/>
  <c r="Y4" i="6"/>
  <c r="AA2" i="6"/>
  <c r="W2" i="6"/>
  <c r="AC103" i="3"/>
  <c r="Y103" i="3"/>
  <c r="AC102" i="3"/>
  <c r="Y102" i="3"/>
  <c r="AC101" i="3"/>
  <c r="Y101" i="3"/>
  <c r="AC100" i="3"/>
  <c r="Y100" i="3"/>
  <c r="AC99" i="3"/>
  <c r="Y99" i="3"/>
  <c r="AC98" i="3"/>
  <c r="Y98" i="3"/>
  <c r="AC97" i="3"/>
  <c r="Y97" i="3"/>
  <c r="AC94" i="3"/>
  <c r="Y94" i="3"/>
  <c r="AC93" i="3"/>
  <c r="Y93" i="3"/>
  <c r="AC92" i="3"/>
  <c r="Y92" i="3"/>
  <c r="AC91" i="3"/>
  <c r="Y91" i="3"/>
  <c r="AC90" i="3"/>
  <c r="Y90" i="3"/>
  <c r="AC89" i="3"/>
  <c r="Y89" i="3"/>
  <c r="AC88" i="3"/>
  <c r="Y88" i="3"/>
  <c r="AC85" i="3"/>
  <c r="Y85" i="3"/>
  <c r="AC84" i="3"/>
  <c r="Y84" i="3"/>
  <c r="AC83" i="3"/>
  <c r="Y83" i="3"/>
  <c r="AC82" i="3"/>
  <c r="Y82" i="3"/>
  <c r="AC81" i="3"/>
  <c r="Y81" i="3"/>
  <c r="AC80" i="3"/>
  <c r="Y80" i="3"/>
  <c r="AC79" i="3"/>
  <c r="Y79" i="3"/>
  <c r="AC76" i="3"/>
  <c r="Y76" i="3"/>
  <c r="AC75" i="3"/>
  <c r="Y75" i="3"/>
  <c r="AC74" i="3"/>
  <c r="Y74" i="3"/>
  <c r="AC73" i="3"/>
  <c r="Y73" i="3"/>
  <c r="AC72" i="3"/>
  <c r="Y72" i="3"/>
  <c r="AC71" i="3"/>
  <c r="Y71" i="3"/>
  <c r="Y70" i="3"/>
  <c r="AC70" i="3"/>
  <c r="AC67" i="3"/>
  <c r="Y67" i="3"/>
  <c r="AC66" i="3"/>
  <c r="Y66" i="3"/>
  <c r="AC65" i="3"/>
  <c r="Y65" i="3"/>
  <c r="AC64" i="3"/>
  <c r="Y64" i="3"/>
  <c r="AC63" i="3"/>
  <c r="Y63" i="3"/>
  <c r="AC62" i="3"/>
  <c r="Y62" i="3"/>
  <c r="AC61" i="3"/>
  <c r="Y61" i="3"/>
  <c r="Y52" i="3"/>
  <c r="Y53" i="3"/>
  <c r="Y54" i="3"/>
  <c r="Y55" i="3"/>
  <c r="Y56" i="3"/>
  <c r="Y51" i="3"/>
  <c r="Y50" i="3"/>
  <c r="AC40" i="3"/>
  <c r="Y40" i="3"/>
  <c r="Y23" i="3"/>
  <c r="AC23" i="3"/>
  <c r="Y24" i="3"/>
  <c r="AC24" i="3"/>
  <c r="Y25" i="3"/>
  <c r="AC25" i="3"/>
  <c r="Y26" i="3"/>
  <c r="AC26" i="3"/>
  <c r="Y27" i="3"/>
  <c r="AC27" i="3"/>
  <c r="Y28" i="3"/>
  <c r="AC28" i="3"/>
  <c r="Y29" i="3"/>
  <c r="AC29" i="3"/>
  <c r="AC47" i="3"/>
  <c r="Y47" i="3"/>
  <c r="AC46" i="3"/>
  <c r="Y46" i="3"/>
  <c r="AC45" i="3"/>
  <c r="Y45" i="3"/>
  <c r="AC44" i="3"/>
  <c r="Y44" i="3"/>
  <c r="AC43" i="3"/>
  <c r="Y43" i="3"/>
  <c r="AC42" i="3"/>
  <c r="Y42" i="3"/>
  <c r="AC41" i="3"/>
  <c r="Y41" i="3"/>
  <c r="AC38" i="3"/>
  <c r="Y38" i="3"/>
  <c r="AC37" i="3"/>
  <c r="Y37" i="3"/>
  <c r="AC36" i="3"/>
  <c r="Y36" i="3"/>
  <c r="AC35" i="3"/>
  <c r="Y35" i="3"/>
  <c r="AC34" i="3"/>
  <c r="Y34" i="3"/>
  <c r="AC33" i="3"/>
  <c r="Y33" i="3"/>
  <c r="AC32" i="3"/>
  <c r="Y32" i="3"/>
  <c r="AC20" i="3"/>
  <c r="Y20" i="3"/>
  <c r="AC19" i="3"/>
  <c r="Y19" i="3"/>
  <c r="AC18" i="3"/>
  <c r="Y18" i="3"/>
  <c r="AC17" i="3"/>
  <c r="Y17" i="3"/>
  <c r="AC16" i="3"/>
  <c r="Y16" i="3"/>
  <c r="AC15" i="3"/>
  <c r="Y15" i="3"/>
  <c r="AC14" i="3"/>
  <c r="Y14" i="3"/>
  <c r="AC13" i="3"/>
  <c r="Y13" i="3"/>
  <c r="AC11" i="3"/>
  <c r="Y11" i="3"/>
  <c r="AC10" i="3"/>
  <c r="Y10" i="3"/>
  <c r="AC9" i="3"/>
  <c r="Y9" i="3"/>
  <c r="AC8" i="3"/>
  <c r="Y8" i="3"/>
  <c r="AC7" i="3"/>
  <c r="Y7" i="3"/>
  <c r="AC6" i="3"/>
  <c r="Y6" i="3"/>
  <c r="AC5" i="3"/>
  <c r="Y5" i="3"/>
  <c r="AC4" i="3"/>
  <c r="Y4" i="3"/>
  <c r="AA2" i="3"/>
  <c r="W2" i="3"/>
  <c r="AC125" i="4"/>
  <c r="Y125" i="4"/>
  <c r="AC124" i="4"/>
  <c r="Y124" i="4"/>
  <c r="AC123" i="4"/>
  <c r="Y123" i="4"/>
  <c r="AC122" i="4"/>
  <c r="Y122" i="4"/>
  <c r="AC121" i="4"/>
  <c r="Y121" i="4"/>
  <c r="AC120" i="4"/>
  <c r="Y120" i="4"/>
  <c r="AC119" i="4"/>
  <c r="Y119" i="4"/>
  <c r="Y116" i="4"/>
  <c r="Y115" i="4"/>
  <c r="Y114" i="4"/>
  <c r="Y113" i="4"/>
  <c r="Y112" i="4"/>
  <c r="Y111" i="4"/>
  <c r="Y110" i="4"/>
  <c r="AC107" i="4"/>
  <c r="Y107" i="4"/>
  <c r="AC106" i="4"/>
  <c r="Y106" i="4"/>
  <c r="AC105" i="4"/>
  <c r="Y105" i="4"/>
  <c r="AC104" i="4"/>
  <c r="Y104" i="4"/>
  <c r="AC103" i="4"/>
  <c r="Y103" i="4"/>
  <c r="AC102" i="4"/>
  <c r="Y102" i="4"/>
  <c r="AC101" i="4"/>
  <c r="Y101" i="4"/>
  <c r="AC98" i="4"/>
  <c r="Y98" i="4"/>
  <c r="AC97" i="4"/>
  <c r="Y97" i="4"/>
  <c r="AC96" i="4"/>
  <c r="Y96" i="4"/>
  <c r="AC95" i="4"/>
  <c r="Y95" i="4"/>
  <c r="AC94" i="4"/>
  <c r="Y94" i="4"/>
  <c r="AC93" i="4"/>
  <c r="Y93" i="4"/>
  <c r="AC92" i="4"/>
  <c r="Y92" i="4"/>
  <c r="AC89" i="4"/>
  <c r="Y89" i="4"/>
  <c r="AC88" i="4"/>
  <c r="Y88" i="4"/>
  <c r="AC87" i="4"/>
  <c r="Y87" i="4"/>
  <c r="AC86" i="4"/>
  <c r="Y86" i="4"/>
  <c r="AC85" i="4"/>
  <c r="Y85" i="4"/>
  <c r="AC84" i="4"/>
  <c r="Y84" i="4"/>
  <c r="AC83" i="4"/>
  <c r="Y83" i="4"/>
  <c r="AC80" i="4"/>
  <c r="Y80" i="4"/>
  <c r="AC79" i="4"/>
  <c r="Y79" i="4"/>
  <c r="AC78" i="4"/>
  <c r="Y78" i="4"/>
  <c r="AC77" i="4"/>
  <c r="Y77" i="4"/>
  <c r="AC76" i="4"/>
  <c r="Y76" i="4"/>
  <c r="AC75" i="4"/>
  <c r="Y75" i="4"/>
  <c r="AC74" i="4"/>
  <c r="Y74" i="4"/>
  <c r="Y71" i="4"/>
  <c r="AC70" i="4"/>
  <c r="Y70" i="4"/>
  <c r="AC69" i="4"/>
  <c r="Y69" i="4"/>
  <c r="AC68" i="4"/>
  <c r="Y68" i="4"/>
  <c r="Y65" i="4"/>
  <c r="Y64" i="4"/>
  <c r="Y63" i="4"/>
  <c r="Y62" i="4"/>
  <c r="Y61" i="4"/>
  <c r="Y60" i="4"/>
  <c r="Y59" i="4"/>
  <c r="AC56" i="4"/>
  <c r="Y56" i="4"/>
  <c r="AC55" i="4"/>
  <c r="Y55" i="4"/>
  <c r="AC54" i="4"/>
  <c r="Y54" i="4"/>
  <c r="AC53" i="4"/>
  <c r="Y53" i="4"/>
  <c r="AC52" i="4"/>
  <c r="Y52" i="4"/>
  <c r="AC51" i="4"/>
  <c r="Y51" i="4"/>
  <c r="AC50" i="4"/>
  <c r="Y50" i="4"/>
  <c r="AC49" i="4"/>
  <c r="Y49" i="4"/>
  <c r="AC47" i="4"/>
  <c r="Y47" i="4"/>
  <c r="AC46" i="4"/>
  <c r="Y46" i="4"/>
  <c r="AC45" i="4"/>
  <c r="Y45" i="4"/>
  <c r="AC44" i="4"/>
  <c r="Y44" i="4"/>
  <c r="AC43" i="4"/>
  <c r="Y43" i="4"/>
  <c r="AC42" i="4"/>
  <c r="Y42" i="4"/>
  <c r="AC41" i="4"/>
  <c r="Y41" i="4"/>
  <c r="AC38" i="4"/>
  <c r="Y38" i="4"/>
  <c r="AC37" i="4"/>
  <c r="Y37" i="4"/>
  <c r="AC36" i="4"/>
  <c r="Y36" i="4"/>
  <c r="AC35" i="4"/>
  <c r="Y35" i="4"/>
  <c r="AC34" i="4"/>
  <c r="Y34" i="4"/>
  <c r="AC33" i="4"/>
  <c r="Y33" i="4"/>
  <c r="AC32" i="4"/>
  <c r="Y32" i="4"/>
  <c r="AC29" i="4"/>
  <c r="Y29" i="4"/>
  <c r="AC28" i="4"/>
  <c r="Y28" i="4"/>
  <c r="AC27" i="4"/>
  <c r="Y27" i="4"/>
  <c r="AC26" i="4"/>
  <c r="Y26" i="4"/>
  <c r="AC25" i="4"/>
  <c r="Y25" i="4"/>
  <c r="AC24" i="4"/>
  <c r="Y24" i="4"/>
  <c r="AC23" i="4"/>
  <c r="Y23" i="4"/>
  <c r="AC20" i="4"/>
  <c r="Y20" i="4"/>
  <c r="AC19" i="4"/>
  <c r="Y19" i="4"/>
  <c r="AC18" i="4"/>
  <c r="Y18" i="4"/>
  <c r="AC17" i="4"/>
  <c r="Y17" i="4"/>
  <c r="AC16" i="4"/>
  <c r="Y16" i="4"/>
  <c r="AC15" i="4"/>
  <c r="Y15" i="4"/>
  <c r="AC14" i="4"/>
  <c r="Y14" i="4"/>
  <c r="AC13" i="4"/>
  <c r="Y13" i="4"/>
  <c r="AC11" i="4"/>
  <c r="Y11" i="4"/>
  <c r="AC10" i="4"/>
  <c r="Y10" i="4"/>
  <c r="AC9" i="4"/>
  <c r="Y9" i="4"/>
  <c r="AC8" i="4"/>
  <c r="Y8" i="4"/>
  <c r="AC7" i="4"/>
  <c r="Y7" i="4"/>
  <c r="AC6" i="4"/>
  <c r="Y6" i="4"/>
  <c r="AC5" i="4"/>
  <c r="Y5" i="4"/>
  <c r="AC4" i="4"/>
  <c r="Y4" i="4"/>
  <c r="AA2" i="4"/>
  <c r="W2" i="4"/>
  <c r="AC128" i="7"/>
  <c r="Y128" i="7"/>
  <c r="AC127" i="7"/>
  <c r="Y127" i="7"/>
  <c r="AC126" i="7"/>
  <c r="Y126" i="7"/>
  <c r="AC125" i="7"/>
  <c r="Y125" i="7"/>
  <c r="AC124" i="7"/>
  <c r="Y124" i="7"/>
  <c r="AC123" i="7"/>
  <c r="Y123" i="7"/>
  <c r="AC122" i="7"/>
  <c r="Y122" i="7"/>
  <c r="Y65" i="7"/>
  <c r="Y64" i="7"/>
  <c r="Y63" i="7"/>
  <c r="Y62" i="7"/>
  <c r="Y61" i="7"/>
  <c r="Y60" i="7"/>
  <c r="Y59" i="7"/>
  <c r="Y119" i="7"/>
  <c r="Y118" i="7"/>
  <c r="Y117" i="7"/>
  <c r="Y116" i="7"/>
  <c r="Y115" i="7"/>
  <c r="Y114" i="7"/>
  <c r="Y113" i="7"/>
  <c r="AC110" i="7"/>
  <c r="Y110" i="7"/>
  <c r="AC109" i="7"/>
  <c r="Y109" i="7"/>
  <c r="AC108" i="7"/>
  <c r="Y108" i="7"/>
  <c r="AC107" i="7"/>
  <c r="Y107" i="7"/>
  <c r="AC106" i="7"/>
  <c r="Y106" i="7"/>
  <c r="AC105" i="7"/>
  <c r="Y105" i="7"/>
  <c r="AC104" i="7"/>
  <c r="Y104" i="7"/>
  <c r="AC101" i="7"/>
  <c r="Y101" i="7"/>
  <c r="AC100" i="7"/>
  <c r="Y100" i="7"/>
  <c r="AC99" i="7"/>
  <c r="Y99" i="7"/>
  <c r="AC98" i="7"/>
  <c r="Y98" i="7"/>
  <c r="AC97" i="7"/>
  <c r="Y97" i="7"/>
  <c r="AC96" i="7"/>
  <c r="Y96" i="7"/>
  <c r="AC95" i="7"/>
  <c r="Y95" i="7"/>
  <c r="AC92" i="7"/>
  <c r="Y92" i="7"/>
  <c r="AC91" i="7"/>
  <c r="Y91" i="7"/>
  <c r="AC90" i="7"/>
  <c r="Y90" i="7"/>
  <c r="AC89" i="7"/>
  <c r="Y89" i="7"/>
  <c r="AC88" i="7"/>
  <c r="Y88" i="7"/>
  <c r="AC87" i="7"/>
  <c r="Y87" i="7"/>
  <c r="AC86" i="7"/>
  <c r="Y86" i="7"/>
  <c r="AC83" i="7"/>
  <c r="Y83" i="7"/>
  <c r="AC82" i="7"/>
  <c r="Y82" i="7"/>
  <c r="AC81" i="7"/>
  <c r="Y81" i="7"/>
  <c r="AC80" i="7"/>
  <c r="Y80" i="7"/>
  <c r="AC79" i="7"/>
  <c r="Y79" i="7"/>
  <c r="AC78" i="7"/>
  <c r="Y78" i="7"/>
  <c r="AC77" i="7"/>
  <c r="Y77" i="7"/>
  <c r="Y71" i="7"/>
  <c r="Y74" i="7"/>
  <c r="Y70" i="7"/>
  <c r="Y73" i="7"/>
  <c r="Y69" i="7"/>
  <c r="Y72" i="7"/>
  <c r="Y68" i="7"/>
  <c r="AC56" i="7"/>
  <c r="Y56" i="7"/>
  <c r="AC55" i="7"/>
  <c r="Y55" i="7"/>
  <c r="AC54" i="7"/>
  <c r="Y54" i="7"/>
  <c r="AC53" i="7"/>
  <c r="Y53" i="7"/>
  <c r="AC52" i="7"/>
  <c r="Y52" i="7"/>
  <c r="AC51" i="7"/>
  <c r="Y51" i="7"/>
  <c r="AC50" i="7"/>
  <c r="Y50" i="7"/>
  <c r="AC49" i="7"/>
  <c r="Y49" i="7"/>
  <c r="AC47" i="7"/>
  <c r="Y47" i="7"/>
  <c r="AC46" i="7"/>
  <c r="Y46" i="7"/>
  <c r="AC45" i="7"/>
  <c r="Y45" i="7"/>
  <c r="AC44" i="7"/>
  <c r="Y44" i="7"/>
  <c r="AC43" i="7"/>
  <c r="Y43" i="7"/>
  <c r="AC42" i="7"/>
  <c r="Y42" i="7"/>
  <c r="AC41" i="7"/>
  <c r="Y41" i="7"/>
  <c r="AC38" i="7"/>
  <c r="Y38" i="7"/>
  <c r="AC37" i="7"/>
  <c r="Y37" i="7"/>
  <c r="AC36" i="7"/>
  <c r="Y36" i="7"/>
  <c r="AC35" i="7"/>
  <c r="Y35" i="7"/>
  <c r="AC34" i="7"/>
  <c r="Y34" i="7"/>
  <c r="AC33" i="7"/>
  <c r="Y33" i="7"/>
  <c r="Y32" i="7"/>
  <c r="AC29" i="7"/>
  <c r="Y29" i="7"/>
  <c r="AC28" i="7"/>
  <c r="Y28" i="7"/>
  <c r="AC27" i="7"/>
  <c r="Y27" i="7"/>
  <c r="AC26" i="7"/>
  <c r="Y26" i="7"/>
  <c r="AC25" i="7"/>
  <c r="Y25" i="7"/>
  <c r="AC24" i="7"/>
  <c r="Y24" i="7"/>
  <c r="AC23" i="7"/>
  <c r="Y23" i="7"/>
  <c r="AC20" i="7"/>
  <c r="Y20" i="7"/>
  <c r="AC19" i="7"/>
  <c r="Y19" i="7"/>
  <c r="AC18" i="7"/>
  <c r="Y18" i="7"/>
  <c r="AC17" i="7"/>
  <c r="Y17" i="7"/>
  <c r="AC16" i="7"/>
  <c r="Y16" i="7"/>
  <c r="AC15" i="7"/>
  <c r="Y15" i="7"/>
  <c r="AC14" i="7"/>
  <c r="Y14" i="7"/>
  <c r="AC13" i="7"/>
  <c r="Y13" i="7"/>
  <c r="AC11" i="7"/>
  <c r="Y11" i="7"/>
  <c r="AC10" i="7"/>
  <c r="Y10" i="7"/>
  <c r="AC9" i="7"/>
  <c r="Y9" i="7"/>
  <c r="AC8" i="7"/>
  <c r="Y8" i="7"/>
  <c r="AC7" i="7"/>
  <c r="Y7" i="7"/>
  <c r="AC6" i="7"/>
  <c r="Y6" i="7"/>
  <c r="AC5" i="7"/>
  <c r="Y5" i="7"/>
  <c r="AC4" i="7"/>
  <c r="Y4" i="7"/>
  <c r="AA2" i="7"/>
  <c r="W2" i="7"/>
  <c r="AC131" i="8"/>
  <c r="Y131" i="8"/>
  <c r="AC130" i="8"/>
  <c r="Y130" i="8"/>
  <c r="AC129" i="8"/>
  <c r="Y129" i="8"/>
  <c r="AC128" i="8"/>
  <c r="Y128" i="8"/>
  <c r="AC127" i="8"/>
  <c r="Y127" i="8"/>
  <c r="AC126" i="8"/>
  <c r="Y126" i="8"/>
  <c r="AC125" i="8"/>
  <c r="Y125" i="8"/>
  <c r="Y122" i="8"/>
  <c r="AC121" i="8"/>
  <c r="Y121" i="8"/>
  <c r="AC120" i="8"/>
  <c r="Y120" i="8"/>
  <c r="AC119" i="8"/>
  <c r="Y119" i="8"/>
  <c r="AC116" i="8"/>
  <c r="Y116" i="8"/>
  <c r="AC115" i="8"/>
  <c r="Y115" i="8"/>
  <c r="AC114" i="8"/>
  <c r="Y114" i="8"/>
  <c r="AC113" i="8"/>
  <c r="Y113" i="8"/>
  <c r="AC112" i="8"/>
  <c r="Y112" i="8"/>
  <c r="AC111" i="8"/>
  <c r="Y111" i="8"/>
  <c r="AC110" i="8"/>
  <c r="Y110" i="8"/>
  <c r="AC107" i="8"/>
  <c r="Y107" i="8"/>
  <c r="AC106" i="8"/>
  <c r="Y106" i="8"/>
  <c r="AC105" i="8"/>
  <c r="Y105" i="8"/>
  <c r="AC104" i="8"/>
  <c r="Y104" i="8"/>
  <c r="AC103" i="8"/>
  <c r="Y103" i="8"/>
  <c r="AC102" i="8"/>
  <c r="Y102" i="8"/>
  <c r="AC101" i="8"/>
  <c r="Y101" i="8"/>
  <c r="AC98" i="8"/>
  <c r="Y98" i="8"/>
  <c r="AC97" i="8"/>
  <c r="Y97" i="8"/>
  <c r="AC96" i="8"/>
  <c r="Y96" i="8"/>
  <c r="AC95" i="8"/>
  <c r="Y95" i="8"/>
  <c r="AC94" i="8"/>
  <c r="Y94" i="8"/>
  <c r="AC93" i="8"/>
  <c r="Y93" i="8"/>
  <c r="AC92" i="8"/>
  <c r="Y92" i="8"/>
  <c r="AC89" i="8"/>
  <c r="Y89" i="8"/>
  <c r="AC88" i="8"/>
  <c r="Y88" i="8"/>
  <c r="AC87" i="8"/>
  <c r="Y87" i="8"/>
  <c r="AC86" i="8"/>
  <c r="Y86" i="8"/>
  <c r="AC85" i="8"/>
  <c r="Y85" i="8"/>
  <c r="AC84" i="8"/>
  <c r="Y84" i="8"/>
  <c r="AC83" i="8"/>
  <c r="Y83" i="8"/>
  <c r="AC80" i="8"/>
  <c r="Y80" i="8"/>
  <c r="AC79" i="8"/>
  <c r="Y79" i="8"/>
  <c r="AC78" i="8"/>
  <c r="Y78" i="8"/>
  <c r="AC77" i="8"/>
  <c r="Y77" i="8"/>
  <c r="AC76" i="8"/>
  <c r="Y76" i="8"/>
  <c r="AC75" i="8"/>
  <c r="Y75" i="8"/>
  <c r="AC74" i="8"/>
  <c r="Y74" i="8"/>
  <c r="Y71" i="8"/>
  <c r="AC70" i="8"/>
  <c r="Y70" i="8"/>
  <c r="AC69" i="8"/>
  <c r="Y69" i="8"/>
  <c r="AC68" i="8"/>
  <c r="Y68" i="8"/>
  <c r="Y65" i="8"/>
  <c r="Y64" i="8"/>
  <c r="Y63" i="8"/>
  <c r="Y62" i="8"/>
  <c r="Y61" i="8"/>
  <c r="Y60" i="8"/>
  <c r="Y59" i="8"/>
  <c r="AC56" i="8"/>
  <c r="Y56" i="8"/>
  <c r="AC55" i="8"/>
  <c r="Y55" i="8"/>
  <c r="AC54" i="8"/>
  <c r="Y54" i="8"/>
  <c r="AC53" i="8"/>
  <c r="Y53" i="8"/>
  <c r="AC52" i="8"/>
  <c r="Y52" i="8"/>
  <c r="AC51" i="8"/>
  <c r="Y51" i="8"/>
  <c r="AC50" i="8"/>
  <c r="Y50" i="8"/>
  <c r="AC49" i="8"/>
  <c r="Y49" i="8"/>
  <c r="AC47" i="8"/>
  <c r="Y47" i="8"/>
  <c r="AC46" i="8"/>
  <c r="Y46" i="8"/>
  <c r="AC45" i="8"/>
  <c r="Y45" i="8"/>
  <c r="AC44" i="8"/>
  <c r="Y44" i="8"/>
  <c r="AC43" i="8"/>
  <c r="Y43" i="8"/>
  <c r="AC42" i="8"/>
  <c r="Y42" i="8"/>
  <c r="AC41" i="8"/>
  <c r="Y41" i="8"/>
  <c r="AC38" i="8"/>
  <c r="Y38" i="8"/>
  <c r="AC37" i="8"/>
  <c r="Y37" i="8"/>
  <c r="AC36" i="8"/>
  <c r="Y36" i="8"/>
  <c r="AC35" i="8"/>
  <c r="Y35" i="8"/>
  <c r="AC34" i="8"/>
  <c r="Y34" i="8"/>
  <c r="AC33" i="8"/>
  <c r="Y33" i="8"/>
  <c r="AC32" i="8"/>
  <c r="Y32" i="8"/>
  <c r="AC29" i="8"/>
  <c r="Y29" i="8"/>
  <c r="AC28" i="8"/>
  <c r="Y28" i="8"/>
  <c r="AC27" i="8"/>
  <c r="Y27" i="8"/>
  <c r="AC26" i="8"/>
  <c r="Y26" i="8"/>
  <c r="AC25" i="8"/>
  <c r="Y25" i="8"/>
  <c r="AC24" i="8"/>
  <c r="Y24" i="8"/>
  <c r="AC23" i="8"/>
  <c r="Y23" i="8"/>
  <c r="AC20" i="8"/>
  <c r="Y20" i="8"/>
  <c r="AC19" i="8"/>
  <c r="Y19" i="8"/>
  <c r="AC18" i="8"/>
  <c r="Y18" i="8"/>
  <c r="AC17" i="8"/>
  <c r="Y17" i="8"/>
  <c r="AC16" i="8"/>
  <c r="Y16" i="8"/>
  <c r="AC15" i="8"/>
  <c r="Y15" i="8"/>
  <c r="AC14" i="8"/>
  <c r="Y14" i="8"/>
  <c r="AC13" i="8"/>
  <c r="Y13" i="8"/>
  <c r="AC11" i="8"/>
  <c r="Y11" i="8"/>
  <c r="AC10" i="8"/>
  <c r="Y10" i="8"/>
  <c r="AC9" i="8"/>
  <c r="Y9" i="8"/>
  <c r="AC8" i="8"/>
  <c r="Y8" i="8"/>
  <c r="AC7" i="8"/>
  <c r="Y7" i="8"/>
  <c r="AC6" i="8"/>
  <c r="Y6" i="8"/>
  <c r="AC5" i="8"/>
  <c r="Y5" i="8"/>
  <c r="AC4" i="8"/>
  <c r="Y4" i="8"/>
  <c r="AA2" i="8"/>
  <c r="W2" i="8"/>
  <c r="AA2" i="5"/>
  <c r="W2" i="5"/>
  <c r="AC131" i="5"/>
  <c r="Y131" i="5"/>
  <c r="AC130" i="5"/>
  <c r="Y130" i="5"/>
  <c r="AC129" i="5"/>
  <c r="Y129" i="5"/>
  <c r="AC128" i="5"/>
  <c r="Y128" i="5"/>
  <c r="AC127" i="5"/>
  <c r="Y127" i="5"/>
  <c r="AC126" i="5"/>
  <c r="Y126" i="5"/>
  <c r="AC125" i="5"/>
  <c r="Y125" i="5"/>
  <c r="Y122" i="5"/>
  <c r="AC121" i="5"/>
  <c r="Y121" i="5"/>
  <c r="AC120" i="5"/>
  <c r="Y120" i="5"/>
  <c r="AC119" i="5"/>
  <c r="Y119" i="5"/>
  <c r="AC116" i="5"/>
  <c r="Y116" i="5"/>
  <c r="AC115" i="5"/>
  <c r="Y115" i="5"/>
  <c r="AC114" i="5"/>
  <c r="Y114" i="5"/>
  <c r="AC113" i="5"/>
  <c r="Y113" i="5"/>
  <c r="AC112" i="5"/>
  <c r="Y112" i="5"/>
  <c r="AC111" i="5"/>
  <c r="Y111" i="5"/>
  <c r="AC110" i="5"/>
  <c r="Y110" i="5"/>
  <c r="AC107" i="5"/>
  <c r="Y107" i="5"/>
  <c r="AC106" i="5"/>
  <c r="Y106" i="5"/>
  <c r="AC105" i="5"/>
  <c r="Y105" i="5"/>
  <c r="AC104" i="5"/>
  <c r="Y104" i="5"/>
  <c r="AC103" i="5"/>
  <c r="Y103" i="5"/>
  <c r="AC102" i="5"/>
  <c r="Y102" i="5"/>
  <c r="AC101" i="5"/>
  <c r="Y101" i="5"/>
  <c r="C157" i="5"/>
  <c r="AA92" i="5" s="1"/>
  <c r="D157" i="5"/>
  <c r="AB92" i="5" s="1"/>
  <c r="C149" i="5"/>
  <c r="W92" i="5" s="1"/>
  <c r="D149" i="5"/>
  <c r="X92" i="5" s="1"/>
  <c r="AC98" i="5"/>
  <c r="Y98" i="5"/>
  <c r="AC97" i="5"/>
  <c r="Y97" i="5"/>
  <c r="AC96" i="5"/>
  <c r="Y96" i="5"/>
  <c r="AC95" i="5"/>
  <c r="Y95" i="5"/>
  <c r="AC94" i="5"/>
  <c r="Y94" i="5"/>
  <c r="AC93" i="5"/>
  <c r="Y93" i="5"/>
  <c r="AC92" i="5"/>
  <c r="Y92" i="5"/>
  <c r="AC89" i="5"/>
  <c r="Y89" i="5"/>
  <c r="AC88" i="5"/>
  <c r="Y88" i="5"/>
  <c r="AC87" i="5"/>
  <c r="Y87" i="5"/>
  <c r="AC86" i="5"/>
  <c r="Y86" i="5"/>
  <c r="AC85" i="5"/>
  <c r="Y85" i="5"/>
  <c r="AC84" i="5"/>
  <c r="Y84" i="5"/>
  <c r="C133" i="5"/>
  <c r="W83" i="5" s="1"/>
  <c r="C141" i="5"/>
  <c r="AA83" i="5" s="1"/>
  <c r="AC83" i="5"/>
  <c r="Y83" i="5"/>
  <c r="AC80" i="5"/>
  <c r="Y80" i="5"/>
  <c r="AC79" i="5"/>
  <c r="Y79" i="5"/>
  <c r="AC78" i="5"/>
  <c r="Y78" i="5"/>
  <c r="AC77" i="5"/>
  <c r="Y77" i="5"/>
  <c r="AC76" i="5"/>
  <c r="Y76" i="5"/>
  <c r="AC75" i="5"/>
  <c r="Y75" i="5"/>
  <c r="AC74" i="5"/>
  <c r="Y74" i="5"/>
  <c r="AC70" i="5"/>
  <c r="AC69" i="5"/>
  <c r="AC68" i="5"/>
  <c r="Y71" i="5"/>
  <c r="Y70" i="5"/>
  <c r="Y69" i="5"/>
  <c r="Y68" i="5"/>
  <c r="Y65" i="5"/>
  <c r="Y64" i="5"/>
  <c r="Y63" i="5"/>
  <c r="Y62" i="5"/>
  <c r="Y61" i="5"/>
  <c r="Y60" i="5"/>
  <c r="Y59" i="5"/>
  <c r="AC56" i="5"/>
  <c r="Y56" i="5"/>
  <c r="AC55" i="5"/>
  <c r="Y55" i="5"/>
  <c r="AC54" i="5"/>
  <c r="Y54" i="5"/>
  <c r="AC53" i="5"/>
  <c r="Y53" i="5"/>
  <c r="AC52" i="5"/>
  <c r="Y52" i="5"/>
  <c r="AC51" i="5"/>
  <c r="Y51" i="5"/>
  <c r="AC50" i="5"/>
  <c r="Y50" i="5"/>
  <c r="AC49" i="5"/>
  <c r="Y49" i="5"/>
  <c r="AC47" i="5"/>
  <c r="Y47" i="5"/>
  <c r="AC46" i="5"/>
  <c r="Y46" i="5"/>
  <c r="AC45" i="5"/>
  <c r="Y45" i="5"/>
  <c r="AC44" i="5"/>
  <c r="Y44" i="5"/>
  <c r="AC43" i="5"/>
  <c r="Y43" i="5"/>
  <c r="AC42" i="5"/>
  <c r="Y42" i="5"/>
  <c r="Y41" i="5"/>
  <c r="AC41" i="5"/>
  <c r="AC38" i="5"/>
  <c r="Y38" i="5"/>
  <c r="AC37" i="5"/>
  <c r="Y37" i="5"/>
  <c r="AC36" i="5"/>
  <c r="Y36" i="5"/>
  <c r="AC35" i="5"/>
  <c r="Y35" i="5"/>
  <c r="AC34" i="5"/>
  <c r="Y34" i="5"/>
  <c r="AC33" i="5"/>
  <c r="Y33" i="5"/>
  <c r="AC32" i="5"/>
  <c r="Y32" i="5"/>
  <c r="S52" i="5"/>
  <c r="O52" i="5"/>
  <c r="AC29" i="5"/>
  <c r="Y29" i="5"/>
  <c r="AC28" i="5"/>
  <c r="Y28" i="5"/>
  <c r="AC27" i="5"/>
  <c r="Y27" i="5"/>
  <c r="AC26" i="5"/>
  <c r="Y26" i="5"/>
  <c r="AC25" i="5"/>
  <c r="Y25" i="5"/>
  <c r="AC24" i="5"/>
  <c r="Y24" i="5"/>
  <c r="Y23" i="5"/>
  <c r="AC23" i="5"/>
  <c r="AC13" i="5"/>
  <c r="Y13" i="5"/>
  <c r="AC4" i="5"/>
  <c r="Y4" i="5"/>
  <c r="AC20" i="5"/>
  <c r="Y20" i="5"/>
  <c r="AC19" i="5"/>
  <c r="Y19" i="5"/>
  <c r="AC18" i="5"/>
  <c r="Y18" i="5"/>
  <c r="AC17" i="5"/>
  <c r="Y17" i="5"/>
  <c r="AC16" i="5"/>
  <c r="Y16" i="5"/>
  <c r="AC15" i="5"/>
  <c r="Y15" i="5"/>
  <c r="Y14" i="5"/>
  <c r="AC14" i="5"/>
  <c r="AC11" i="5"/>
  <c r="AC10" i="5"/>
  <c r="AC9" i="5"/>
  <c r="AC8" i="5"/>
  <c r="AC7" i="5"/>
  <c r="AC6" i="5"/>
  <c r="AC5" i="5"/>
  <c r="Y11" i="5"/>
  <c r="Y10" i="5"/>
  <c r="Y9" i="5"/>
  <c r="Y8" i="5"/>
  <c r="Y7" i="5"/>
  <c r="Y6" i="5"/>
  <c r="Y5" i="5"/>
  <c r="C14" i="3"/>
  <c r="W6" i="3" s="1"/>
  <c r="C115" i="8"/>
  <c r="AA70" i="8" s="1"/>
  <c r="C114" i="8"/>
  <c r="AA69" i="8" s="1"/>
  <c r="C113" i="8"/>
  <c r="AA68" i="8" s="1"/>
  <c r="C112" i="8"/>
  <c r="W71" i="8" s="1"/>
  <c r="C111" i="8"/>
  <c r="W70" i="8" s="1"/>
  <c r="C110" i="8"/>
  <c r="W69" i="8" s="1"/>
  <c r="C109" i="8"/>
  <c r="W68" i="8" s="1"/>
  <c r="Q115" i="8"/>
  <c r="P115" i="8"/>
  <c r="O115" i="8"/>
  <c r="N115" i="8"/>
  <c r="M115" i="8"/>
  <c r="L115" i="8"/>
  <c r="K115" i="8"/>
  <c r="J115" i="8"/>
  <c r="D115" i="8"/>
  <c r="AB70" i="8" s="1"/>
  <c r="Q114" i="8"/>
  <c r="P114" i="8"/>
  <c r="O114" i="8"/>
  <c r="N114" i="8"/>
  <c r="M114" i="8"/>
  <c r="L114" i="8"/>
  <c r="K114" i="8"/>
  <c r="J114" i="8"/>
  <c r="D114" i="8"/>
  <c r="AB69" i="8" s="1"/>
  <c r="Q113" i="8"/>
  <c r="P113" i="8"/>
  <c r="O113" i="8"/>
  <c r="N113" i="8"/>
  <c r="M113" i="8"/>
  <c r="L113" i="8"/>
  <c r="K113" i="8"/>
  <c r="J113" i="8"/>
  <c r="D113" i="8"/>
  <c r="AB68" i="8" s="1"/>
  <c r="Q112" i="8"/>
  <c r="P112" i="8"/>
  <c r="O112" i="8"/>
  <c r="N112" i="8"/>
  <c r="M112" i="8"/>
  <c r="L112" i="8"/>
  <c r="K112" i="8"/>
  <c r="J112" i="8"/>
  <c r="D112" i="8"/>
  <c r="X71" i="8" s="1"/>
  <c r="Q111" i="8"/>
  <c r="P111" i="8"/>
  <c r="O111" i="8"/>
  <c r="N111" i="8"/>
  <c r="M111" i="8"/>
  <c r="L111" i="8"/>
  <c r="K111" i="8"/>
  <c r="J111" i="8"/>
  <c r="D111" i="8"/>
  <c r="X70" i="8" s="1"/>
  <c r="Q110" i="8"/>
  <c r="P110" i="8"/>
  <c r="O110" i="8"/>
  <c r="N110" i="8"/>
  <c r="M110" i="8"/>
  <c r="L110" i="8"/>
  <c r="K110" i="8"/>
  <c r="J110" i="8"/>
  <c r="D110" i="8"/>
  <c r="X69" i="8" s="1"/>
  <c r="Q109" i="8"/>
  <c r="P109" i="8"/>
  <c r="O109" i="8"/>
  <c r="N109" i="8"/>
  <c r="M109" i="8"/>
  <c r="L109" i="8"/>
  <c r="K109" i="8"/>
  <c r="J109" i="8"/>
  <c r="D109" i="8"/>
  <c r="X68" i="8" s="1"/>
  <c r="C115" i="7"/>
  <c r="W74" i="7" s="1"/>
  <c r="C114" i="7"/>
  <c r="W73" i="7" s="1"/>
  <c r="C113" i="7"/>
  <c r="W72" i="7" s="1"/>
  <c r="C112" i="7"/>
  <c r="W71" i="7" s="1"/>
  <c r="C110" i="7"/>
  <c r="W69" i="7" s="1"/>
  <c r="C109" i="7"/>
  <c r="W68" i="7" s="1"/>
  <c r="C111" i="7"/>
  <c r="W70" i="7" s="1"/>
  <c r="Q115" i="7"/>
  <c r="P115" i="7"/>
  <c r="O115" i="7"/>
  <c r="N115" i="7"/>
  <c r="M115" i="7"/>
  <c r="L115" i="7"/>
  <c r="K115" i="7"/>
  <c r="Q114" i="7"/>
  <c r="P114" i="7"/>
  <c r="O114" i="7"/>
  <c r="N114" i="7"/>
  <c r="M114" i="7"/>
  <c r="L114" i="7"/>
  <c r="K114" i="7"/>
  <c r="Q113" i="7"/>
  <c r="P113" i="7"/>
  <c r="O113" i="7"/>
  <c r="N113" i="7"/>
  <c r="M113" i="7"/>
  <c r="L113" i="7"/>
  <c r="K113" i="7"/>
  <c r="Q112" i="7"/>
  <c r="P112" i="7"/>
  <c r="O112" i="7"/>
  <c r="N112" i="7"/>
  <c r="M112" i="7"/>
  <c r="L112" i="7"/>
  <c r="K112" i="7"/>
  <c r="Q111" i="7"/>
  <c r="P111" i="7"/>
  <c r="O111" i="7"/>
  <c r="N111" i="7"/>
  <c r="M111" i="7"/>
  <c r="L111" i="7"/>
  <c r="K111" i="7"/>
  <c r="Q110" i="7"/>
  <c r="P110" i="7"/>
  <c r="O110" i="7"/>
  <c r="N110" i="7"/>
  <c r="M110" i="7"/>
  <c r="L110" i="7"/>
  <c r="K110" i="7"/>
  <c r="Q109" i="7"/>
  <c r="P109" i="7"/>
  <c r="O109" i="7"/>
  <c r="N109" i="7"/>
  <c r="M109" i="7"/>
  <c r="L109" i="7"/>
  <c r="K109" i="7"/>
  <c r="K41" i="2"/>
  <c r="J41" i="2"/>
  <c r="I41" i="2"/>
  <c r="H41" i="2"/>
  <c r="G41" i="2"/>
  <c r="F41" i="2"/>
  <c r="E41" i="2"/>
  <c r="K42" i="2"/>
  <c r="J42" i="2"/>
  <c r="I42" i="2"/>
  <c r="H42" i="2"/>
  <c r="G42" i="2"/>
  <c r="F42" i="2"/>
  <c r="E42" i="2"/>
  <c r="O1" i="5"/>
  <c r="I1" i="5"/>
  <c r="P1" i="4"/>
  <c r="J1" i="4"/>
  <c r="P1" i="3"/>
  <c r="J1" i="3"/>
  <c r="P1" i="6"/>
  <c r="J1" i="6"/>
  <c r="P1" i="7"/>
  <c r="J1" i="7"/>
  <c r="P1" i="8"/>
  <c r="J1" i="8"/>
  <c r="V12" i="1"/>
  <c r="V11" i="1"/>
  <c r="F75" i="3" s="1"/>
  <c r="V10" i="1"/>
  <c r="V9" i="1"/>
  <c r="V8" i="1"/>
  <c r="F40" i="5" s="1"/>
  <c r="V7" i="1"/>
  <c r="V6" i="1"/>
  <c r="V5" i="1"/>
  <c r="D23" i="2"/>
  <c r="S12" i="1"/>
  <c r="S11" i="1"/>
  <c r="P12" i="8" s="1"/>
  <c r="S10" i="1"/>
  <c r="O12" i="8" s="1"/>
  <c r="S9" i="1"/>
  <c r="E7" i="8" s="1"/>
  <c r="S8" i="1"/>
  <c r="E6" i="3" s="1"/>
  <c r="C207" i="5"/>
  <c r="W127" i="5" s="1"/>
  <c r="S7" i="1"/>
  <c r="S6" i="1"/>
  <c r="C22" i="5"/>
  <c r="AA6" i="5" s="1"/>
  <c r="S5" i="1"/>
  <c r="E3" i="8" s="1"/>
  <c r="T12" i="1"/>
  <c r="P116" i="1" s="1"/>
  <c r="T11" i="1"/>
  <c r="T10" i="1"/>
  <c r="T9" i="1"/>
  <c r="J15" i="1" s="1"/>
  <c r="T8" i="1"/>
  <c r="C6" i="8" s="1"/>
  <c r="T7" i="1"/>
  <c r="F14" i="1" s="1"/>
  <c r="T6" i="1"/>
  <c r="D77" i="1" s="1"/>
  <c r="T5" i="1"/>
  <c r="C3" i="8" s="1"/>
  <c r="C56" i="5"/>
  <c r="AA26" i="5" s="1"/>
  <c r="C165" i="5"/>
  <c r="W101" i="5" s="1"/>
  <c r="C135" i="5"/>
  <c r="W85" i="5" s="1"/>
  <c r="D215" i="5"/>
  <c r="AB127" i="5" s="1"/>
  <c r="D189" i="5"/>
  <c r="AB110" i="5" s="1"/>
  <c r="D176" i="5"/>
  <c r="AB104" i="5" s="1"/>
  <c r="D159" i="5"/>
  <c r="AB94" i="5" s="1"/>
  <c r="D143" i="5"/>
  <c r="AB85" i="5" s="1"/>
  <c r="D127" i="5"/>
  <c r="AB76" i="5" s="1"/>
  <c r="D30" i="5"/>
  <c r="X15" i="5" s="1"/>
  <c r="D18" i="5"/>
  <c r="X10" i="5" s="1"/>
  <c r="P102" i="5"/>
  <c r="N94" i="5"/>
  <c r="J98" i="5"/>
  <c r="C177" i="3"/>
  <c r="W54" i="3" s="1"/>
  <c r="C175" i="3"/>
  <c r="W52" i="3" s="1"/>
  <c r="C209" i="4"/>
  <c r="W63" i="4" s="1"/>
  <c r="C207" i="4"/>
  <c r="W61" i="4" s="1"/>
  <c r="C222" i="5"/>
  <c r="W60" i="5" s="1"/>
  <c r="C163" i="6"/>
  <c r="W106" i="6" s="1"/>
  <c r="C146" i="6"/>
  <c r="W96" i="6" s="1"/>
  <c r="C136" i="6"/>
  <c r="AA85" i="6" s="1"/>
  <c r="C119" i="6"/>
  <c r="AA75" i="6" s="1"/>
  <c r="C103" i="6"/>
  <c r="AA66" i="6" s="1"/>
  <c r="C87" i="6"/>
  <c r="AA43" i="6" s="1"/>
  <c r="C72" i="6"/>
  <c r="AA35" i="6" s="1"/>
  <c r="C62" i="6"/>
  <c r="W33" i="6" s="1"/>
  <c r="C56" i="6"/>
  <c r="AA26" i="6" s="1"/>
  <c r="C46" i="6"/>
  <c r="W24" i="6" s="1"/>
  <c r="C33" i="6"/>
  <c r="W18" i="6" s="1"/>
  <c r="C13" i="6"/>
  <c r="W5" i="6" s="1"/>
  <c r="D177" i="6"/>
  <c r="X54" i="6" s="1"/>
  <c r="D176" i="6"/>
  <c r="X53" i="6" s="1"/>
  <c r="D174" i="6"/>
  <c r="X51" i="6" s="1"/>
  <c r="D159" i="6"/>
  <c r="X102" i="6" s="1"/>
  <c r="D157" i="6"/>
  <c r="X100" i="6" s="1"/>
  <c r="D145" i="6"/>
  <c r="X95" i="6" s="1"/>
  <c r="D144" i="6"/>
  <c r="X94" i="6" s="1"/>
  <c r="D141" i="6"/>
  <c r="X91" i="6" s="1"/>
  <c r="D130" i="6"/>
  <c r="X87" i="6" s="1"/>
  <c r="D125" i="6"/>
  <c r="X82" i="6" s="1"/>
  <c r="D119" i="6"/>
  <c r="AB75" i="6" s="1"/>
  <c r="D114" i="6"/>
  <c r="X78" i="6" s="1"/>
  <c r="D103" i="6"/>
  <c r="AB66" i="6" s="1"/>
  <c r="D98" i="6"/>
  <c r="X69" i="6" s="1"/>
  <c r="D81" i="6"/>
  <c r="X45" i="6" s="1"/>
  <c r="D80" i="6"/>
  <c r="X44" i="6" s="1"/>
  <c r="D78" i="6"/>
  <c r="X42" i="6" s="1"/>
  <c r="D75" i="6"/>
  <c r="AB38" i="6" s="1"/>
  <c r="D72" i="6"/>
  <c r="AB35" i="6" s="1"/>
  <c r="D71" i="6"/>
  <c r="AB34" i="6" s="1"/>
  <c r="D69" i="6"/>
  <c r="AB32" i="6" s="1"/>
  <c r="D65" i="6"/>
  <c r="X36" i="6" s="1"/>
  <c r="D64" i="6"/>
  <c r="X35" i="6" s="1"/>
  <c r="D62" i="6"/>
  <c r="X33" i="6" s="1"/>
  <c r="D59" i="6"/>
  <c r="AB29" i="6" s="1"/>
  <c r="D56" i="6"/>
  <c r="AB26" i="6" s="1"/>
  <c r="D55" i="6"/>
  <c r="AB25" i="6" s="1"/>
  <c r="D53" i="6"/>
  <c r="AB23" i="6" s="1"/>
  <c r="D49" i="6"/>
  <c r="X27" i="6" s="1"/>
  <c r="D48" i="6"/>
  <c r="X26" i="6" s="1"/>
  <c r="D46" i="6"/>
  <c r="X24" i="6" s="1"/>
  <c r="D43" i="6"/>
  <c r="AB20" i="6" s="1"/>
  <c r="D40" i="6"/>
  <c r="AB17" i="6" s="1"/>
  <c r="D38" i="6"/>
  <c r="AB15" i="6" s="1"/>
  <c r="D30" i="6"/>
  <c r="X15" i="6" s="1"/>
  <c r="D27" i="6"/>
  <c r="AB11" i="6" s="1"/>
  <c r="D23" i="6"/>
  <c r="AB7" i="6" s="1"/>
  <c r="D22" i="6"/>
  <c r="AB6" i="6" s="1"/>
  <c r="D21" i="6"/>
  <c r="AB5" i="6" s="1"/>
  <c r="D18" i="6"/>
  <c r="X10" i="6" s="1"/>
  <c r="D17" i="6"/>
  <c r="X9" i="6" s="1"/>
  <c r="D16" i="6"/>
  <c r="X8" i="6" s="1"/>
  <c r="D14" i="6"/>
  <c r="X6" i="6" s="1"/>
  <c r="O154" i="6"/>
  <c r="M173" i="6"/>
  <c r="K175" i="6"/>
  <c r="C173" i="6"/>
  <c r="W50" i="6" s="1"/>
  <c r="C178" i="6"/>
  <c r="W55" i="6" s="1"/>
  <c r="C174" i="6"/>
  <c r="W51" i="6" s="1"/>
  <c r="C175" i="6"/>
  <c r="W52" i="6" s="1"/>
  <c r="C210" i="7"/>
  <c r="W64" i="7" s="1"/>
  <c r="C207" i="7"/>
  <c r="W61" i="7" s="1"/>
  <c r="C201" i="7"/>
  <c r="AA126" i="7" s="1"/>
  <c r="C199" i="7"/>
  <c r="AA124" i="7" s="1"/>
  <c r="C197" i="7"/>
  <c r="AA122" i="7" s="1"/>
  <c r="C193" i="7"/>
  <c r="W126" i="7" s="1"/>
  <c r="C191" i="7"/>
  <c r="W124" i="7" s="1"/>
  <c r="C189" i="7"/>
  <c r="W122" i="7" s="1"/>
  <c r="C185" i="7"/>
  <c r="W117" i="7" s="1"/>
  <c r="C183" i="7"/>
  <c r="W115" i="7" s="1"/>
  <c r="C181" i="7"/>
  <c r="W113" i="7" s="1"/>
  <c r="C177" i="7"/>
  <c r="AA108" i="7" s="1"/>
  <c r="C175" i="7"/>
  <c r="AA106" i="7" s="1"/>
  <c r="C173" i="7"/>
  <c r="AA104" i="7" s="1"/>
  <c r="C169" i="7"/>
  <c r="W108" i="7" s="1"/>
  <c r="C167" i="7"/>
  <c r="W106" i="7" s="1"/>
  <c r="C165" i="7"/>
  <c r="W104" i="7" s="1"/>
  <c r="C161" i="7"/>
  <c r="AA99" i="7" s="1"/>
  <c r="C160" i="7"/>
  <c r="AA98" i="7" s="1"/>
  <c r="C159" i="7"/>
  <c r="AA97" i="7" s="1"/>
  <c r="C157" i="7"/>
  <c r="AA95" i="7" s="1"/>
  <c r="C153" i="7"/>
  <c r="W99" i="7" s="1"/>
  <c r="C151" i="7"/>
  <c r="W97" i="7" s="1"/>
  <c r="C149" i="7"/>
  <c r="W95" i="7" s="1"/>
  <c r="C145" i="7"/>
  <c r="AA90" i="7" s="1"/>
  <c r="C143" i="7"/>
  <c r="AA88" i="7" s="1"/>
  <c r="C141" i="7"/>
  <c r="AA86" i="7" s="1"/>
  <c r="C137" i="7"/>
  <c r="W90" i="7" s="1"/>
  <c r="C135" i="7"/>
  <c r="W88" i="7" s="1"/>
  <c r="C133" i="7"/>
  <c r="W86" i="7" s="1"/>
  <c r="C129" i="7"/>
  <c r="AA81" i="7" s="1"/>
  <c r="C127" i="7"/>
  <c r="AA79" i="7" s="1"/>
  <c r="C125" i="7"/>
  <c r="AA77" i="7" s="1"/>
  <c r="C121" i="7"/>
  <c r="W81" i="7" s="1"/>
  <c r="C119" i="7"/>
  <c r="W79" i="7" s="1"/>
  <c r="C118" i="7"/>
  <c r="W78" i="7" s="1"/>
  <c r="C117" i="7"/>
  <c r="W77" i="7" s="1"/>
  <c r="C105" i="7"/>
  <c r="AA54" i="7" s="1"/>
  <c r="C103" i="7"/>
  <c r="AA52" i="7" s="1"/>
  <c r="C101" i="7"/>
  <c r="AA50" i="7" s="1"/>
  <c r="C97" i="7"/>
  <c r="W54" i="7" s="1"/>
  <c r="C95" i="7"/>
  <c r="W52" i="7" s="1"/>
  <c r="C94" i="7"/>
  <c r="W51" i="7" s="1"/>
  <c r="C93" i="7"/>
  <c r="W50" i="7" s="1"/>
  <c r="C89" i="7"/>
  <c r="AA45" i="7" s="1"/>
  <c r="C88" i="7"/>
  <c r="AA44" i="7" s="1"/>
  <c r="C87" i="7"/>
  <c r="AA43" i="7" s="1"/>
  <c r="C85" i="7"/>
  <c r="AA41" i="7" s="1"/>
  <c r="C81" i="7"/>
  <c r="W45" i="7" s="1"/>
  <c r="C79" i="7"/>
  <c r="W43" i="7" s="1"/>
  <c r="C78" i="7"/>
  <c r="W42" i="7" s="1"/>
  <c r="C77" i="7"/>
  <c r="W41" i="7" s="1"/>
  <c r="C73" i="7"/>
  <c r="AA36" i="7" s="1"/>
  <c r="C72" i="7"/>
  <c r="AA35" i="7" s="1"/>
  <c r="C71" i="7"/>
  <c r="AA34" i="7" s="1"/>
  <c r="C69" i="7"/>
  <c r="AA32" i="7" s="1"/>
  <c r="C66" i="7"/>
  <c r="W37" i="7" s="1"/>
  <c r="C65" i="7"/>
  <c r="W36" i="7" s="1"/>
  <c r="C64" i="7"/>
  <c r="W35" i="7" s="1"/>
  <c r="C63" i="7"/>
  <c r="W34" i="7" s="1"/>
  <c r="C62" i="7"/>
  <c r="W33" i="7" s="1"/>
  <c r="C61" i="7"/>
  <c r="W32" i="7" s="1"/>
  <c r="C59" i="7"/>
  <c r="AA29" i="7" s="1"/>
  <c r="C58" i="7"/>
  <c r="AA28" i="7" s="1"/>
  <c r="C57" i="7"/>
  <c r="AA27" i="7" s="1"/>
  <c r="C56" i="7"/>
  <c r="AA26" i="7" s="1"/>
  <c r="C55" i="7"/>
  <c r="AA25" i="7" s="1"/>
  <c r="C54" i="7"/>
  <c r="AA24" i="7" s="1"/>
  <c r="C53" i="7"/>
  <c r="AA23" i="7" s="1"/>
  <c r="C51" i="7"/>
  <c r="W29" i="7" s="1"/>
  <c r="C50" i="7"/>
  <c r="W28" i="7" s="1"/>
  <c r="C49" i="7"/>
  <c r="W27" i="7" s="1"/>
  <c r="C48" i="7"/>
  <c r="W26" i="7" s="1"/>
  <c r="C47" i="7"/>
  <c r="W25" i="7" s="1"/>
  <c r="C46" i="7"/>
  <c r="W24" i="7" s="1"/>
  <c r="C45" i="7"/>
  <c r="W23" i="7" s="1"/>
  <c r="C43" i="7"/>
  <c r="AA20" i="7" s="1"/>
  <c r="C42" i="7"/>
  <c r="AA19" i="7" s="1"/>
  <c r="C41" i="7"/>
  <c r="AA18" i="7" s="1"/>
  <c r="C40" i="7"/>
  <c r="AA17" i="7" s="1"/>
  <c r="C39" i="7"/>
  <c r="AA16" i="7" s="1"/>
  <c r="C38" i="7"/>
  <c r="AA15" i="7" s="1"/>
  <c r="C37" i="7"/>
  <c r="AA14" i="7" s="1"/>
  <c r="C35" i="7"/>
  <c r="W20" i="7" s="1"/>
  <c r="C34" i="7"/>
  <c r="W19" i="7" s="1"/>
  <c r="C33" i="7"/>
  <c r="W18" i="7" s="1"/>
  <c r="C32" i="7"/>
  <c r="W17" i="7" s="1"/>
  <c r="C31" i="7"/>
  <c r="W16" i="7" s="1"/>
  <c r="C30" i="7"/>
  <c r="W15" i="7" s="1"/>
  <c r="C29" i="7"/>
  <c r="W14" i="7" s="1"/>
  <c r="C27" i="7"/>
  <c r="AA11" i="7" s="1"/>
  <c r="C26" i="7"/>
  <c r="AA10" i="7" s="1"/>
  <c r="C25" i="7"/>
  <c r="AA9" i="7" s="1"/>
  <c r="C24" i="7"/>
  <c r="AA8" i="7" s="1"/>
  <c r="C23" i="7"/>
  <c r="AA7" i="7" s="1"/>
  <c r="C22" i="7"/>
  <c r="AA6" i="7" s="1"/>
  <c r="C21" i="7"/>
  <c r="AA5" i="7" s="1"/>
  <c r="C19" i="7"/>
  <c r="W11" i="7" s="1"/>
  <c r="C18" i="7"/>
  <c r="W10" i="7" s="1"/>
  <c r="C17" i="7"/>
  <c r="W9" i="7" s="1"/>
  <c r="C16" i="7"/>
  <c r="W8" i="7" s="1"/>
  <c r="C15" i="7"/>
  <c r="W7" i="7" s="1"/>
  <c r="C14" i="7"/>
  <c r="W6" i="7" s="1"/>
  <c r="C13" i="7"/>
  <c r="W5" i="7" s="1"/>
  <c r="J114" i="7"/>
  <c r="L149" i="7"/>
  <c r="M86" i="7"/>
  <c r="O81" i="7"/>
  <c r="D13" i="7"/>
  <c r="X5" i="7" s="1"/>
  <c r="D14" i="7"/>
  <c r="X6" i="7" s="1"/>
  <c r="D15" i="7"/>
  <c r="X7" i="7" s="1"/>
  <c r="D16" i="7"/>
  <c r="X8" i="7" s="1"/>
  <c r="D17" i="7"/>
  <c r="X9" i="7" s="1"/>
  <c r="D18" i="7"/>
  <c r="X10" i="7" s="1"/>
  <c r="D19" i="7"/>
  <c r="X11" i="7" s="1"/>
  <c r="D21" i="7"/>
  <c r="AB5" i="7" s="1"/>
  <c r="D22" i="7"/>
  <c r="AB6" i="7" s="1"/>
  <c r="D23" i="7"/>
  <c r="AB7" i="7" s="1"/>
  <c r="D24" i="7"/>
  <c r="AB8" i="7" s="1"/>
  <c r="D25" i="7"/>
  <c r="AB9" i="7" s="1"/>
  <c r="D26" i="7"/>
  <c r="AB10" i="7" s="1"/>
  <c r="D27" i="7"/>
  <c r="AB11" i="7" s="1"/>
  <c r="D29" i="7"/>
  <c r="X14" i="7" s="1"/>
  <c r="D30" i="7"/>
  <c r="X15" i="7" s="1"/>
  <c r="D31" i="7"/>
  <c r="X16" i="7" s="1"/>
  <c r="D32" i="7"/>
  <c r="X17" i="7" s="1"/>
  <c r="D33" i="7"/>
  <c r="X18" i="7" s="1"/>
  <c r="D34" i="7"/>
  <c r="X19" i="7" s="1"/>
  <c r="D35" i="7"/>
  <c r="X20" i="7" s="1"/>
  <c r="D37" i="7"/>
  <c r="AB14" i="7" s="1"/>
  <c r="D38" i="7"/>
  <c r="AB15" i="7" s="1"/>
  <c r="D39" i="7"/>
  <c r="AB16" i="7" s="1"/>
  <c r="D40" i="7"/>
  <c r="AB17" i="7" s="1"/>
  <c r="D41" i="7"/>
  <c r="AB18" i="7" s="1"/>
  <c r="F41" i="7"/>
  <c r="D42" i="7"/>
  <c r="AB19" i="7" s="1"/>
  <c r="D43" i="7"/>
  <c r="AB20" i="7" s="1"/>
  <c r="D45" i="7"/>
  <c r="X23" i="7" s="1"/>
  <c r="D46" i="7"/>
  <c r="X24" i="7" s="1"/>
  <c r="D47" i="7"/>
  <c r="X25" i="7" s="1"/>
  <c r="D48" i="7"/>
  <c r="X26" i="7" s="1"/>
  <c r="D49" i="7"/>
  <c r="X27" i="7" s="1"/>
  <c r="D50" i="7"/>
  <c r="X28" i="7" s="1"/>
  <c r="D51" i="7"/>
  <c r="X29" i="7" s="1"/>
  <c r="D53" i="7"/>
  <c r="AB23" i="7" s="1"/>
  <c r="D54" i="7"/>
  <c r="AB24" i="7" s="1"/>
  <c r="D55" i="7"/>
  <c r="AB25" i="7" s="1"/>
  <c r="D56" i="7"/>
  <c r="AB26" i="7" s="1"/>
  <c r="D57" i="7"/>
  <c r="AB27" i="7" s="1"/>
  <c r="F57" i="7"/>
  <c r="D58" i="7"/>
  <c r="AB28" i="7" s="1"/>
  <c r="D59" i="7"/>
  <c r="AB29" i="7" s="1"/>
  <c r="D61" i="7"/>
  <c r="X32" i="7" s="1"/>
  <c r="D62" i="7"/>
  <c r="X33" i="7" s="1"/>
  <c r="D63" i="7"/>
  <c r="X34" i="7" s="1"/>
  <c r="D64" i="7"/>
  <c r="X35" i="7" s="1"/>
  <c r="D65" i="7"/>
  <c r="X36" i="7" s="1"/>
  <c r="D66" i="7"/>
  <c r="X37" i="7" s="1"/>
  <c r="M66" i="7"/>
  <c r="D67" i="7"/>
  <c r="X38" i="7" s="1"/>
  <c r="D69" i="7"/>
  <c r="AB32" i="7" s="1"/>
  <c r="D70" i="7"/>
  <c r="AB33" i="7" s="1"/>
  <c r="D71" i="7"/>
  <c r="AB34" i="7" s="1"/>
  <c r="D72" i="7"/>
  <c r="AB35" i="7" s="1"/>
  <c r="D73" i="7"/>
  <c r="AB36" i="7" s="1"/>
  <c r="D74" i="7"/>
  <c r="AB37" i="7" s="1"/>
  <c r="D75" i="7"/>
  <c r="AB38" i="7" s="1"/>
  <c r="D77" i="7"/>
  <c r="X41" i="7" s="1"/>
  <c r="D78" i="7"/>
  <c r="X42" i="7" s="1"/>
  <c r="D79" i="7"/>
  <c r="X43" i="7" s="1"/>
  <c r="D80" i="7"/>
  <c r="X44" i="7" s="1"/>
  <c r="D81" i="7"/>
  <c r="X45" i="7" s="1"/>
  <c r="F81" i="7"/>
  <c r="D82" i="7"/>
  <c r="X46" i="7" s="1"/>
  <c r="D83" i="7"/>
  <c r="X47" i="7" s="1"/>
  <c r="D85" i="7"/>
  <c r="AB41" i="7" s="1"/>
  <c r="D86" i="7"/>
  <c r="AB42" i="7" s="1"/>
  <c r="D87" i="7"/>
  <c r="AB43" i="7" s="1"/>
  <c r="D88" i="7"/>
  <c r="AB44" i="7" s="1"/>
  <c r="D89" i="7"/>
  <c r="AB45" i="7" s="1"/>
  <c r="M89" i="7"/>
  <c r="D90" i="7"/>
  <c r="AB46" i="7" s="1"/>
  <c r="D91" i="7"/>
  <c r="AB47" i="7" s="1"/>
  <c r="D93" i="7"/>
  <c r="X50" i="7" s="1"/>
  <c r="D94" i="7"/>
  <c r="X51" i="7" s="1"/>
  <c r="D95" i="7"/>
  <c r="X52" i="7" s="1"/>
  <c r="D96" i="7"/>
  <c r="X53" i="7" s="1"/>
  <c r="D97" i="7"/>
  <c r="X54" i="7" s="1"/>
  <c r="D98" i="7"/>
  <c r="X55" i="7" s="1"/>
  <c r="M98" i="7"/>
  <c r="D99" i="7"/>
  <c r="X56" i="7" s="1"/>
  <c r="Q99" i="7"/>
  <c r="D101" i="7"/>
  <c r="AB50" i="7" s="1"/>
  <c r="O101" i="7"/>
  <c r="D102" i="7"/>
  <c r="AB51" i="7" s="1"/>
  <c r="M102" i="7"/>
  <c r="D103" i="7"/>
  <c r="AB52" i="7" s="1"/>
  <c r="M103" i="7"/>
  <c r="Q103" i="7"/>
  <c r="D104" i="7"/>
  <c r="AB53" i="7" s="1"/>
  <c r="M104" i="7"/>
  <c r="O104" i="7"/>
  <c r="D105" i="7"/>
  <c r="AB54" i="7" s="1"/>
  <c r="M105" i="7"/>
  <c r="D106" i="7"/>
  <c r="AB55" i="7" s="1"/>
  <c r="F106" i="7"/>
  <c r="K106" i="7"/>
  <c r="O106" i="7"/>
  <c r="D107" i="7"/>
  <c r="AB56" i="7" s="1"/>
  <c r="M107" i="7"/>
  <c r="D117" i="7"/>
  <c r="X77" i="7" s="1"/>
  <c r="M117" i="7"/>
  <c r="O117" i="7"/>
  <c r="D118" i="7"/>
  <c r="X78" i="7" s="1"/>
  <c r="M118" i="7"/>
  <c r="D119" i="7"/>
  <c r="X79" i="7" s="1"/>
  <c r="M119" i="7"/>
  <c r="O119" i="7"/>
  <c r="D120" i="7"/>
  <c r="X80" i="7" s="1"/>
  <c r="M120" i="7"/>
  <c r="D121" i="7"/>
  <c r="X81" i="7" s="1"/>
  <c r="M121" i="7"/>
  <c r="O121" i="7"/>
  <c r="D122" i="7"/>
  <c r="X82" i="7" s="1"/>
  <c r="K122" i="7"/>
  <c r="Q122" i="7"/>
  <c r="D123" i="7"/>
  <c r="X83" i="7" s="1"/>
  <c r="M123" i="7"/>
  <c r="Q123" i="7"/>
  <c r="D125" i="7"/>
  <c r="AB77" i="7" s="1"/>
  <c r="M125" i="7"/>
  <c r="Q125" i="7"/>
  <c r="D126" i="7"/>
  <c r="AB78" i="7" s="1"/>
  <c r="K126" i="7"/>
  <c r="Q126" i="7"/>
  <c r="D127" i="7"/>
  <c r="AB79" i="7" s="1"/>
  <c r="M127" i="7"/>
  <c r="Q127" i="7"/>
  <c r="D128" i="7"/>
  <c r="AB80" i="7" s="1"/>
  <c r="K128" i="7"/>
  <c r="O128" i="7"/>
  <c r="D129" i="7"/>
  <c r="AB81" i="7" s="1"/>
  <c r="M129" i="7"/>
  <c r="D130" i="7"/>
  <c r="AB82" i="7" s="1"/>
  <c r="M130" i="7"/>
  <c r="Q130" i="7"/>
  <c r="D131" i="7"/>
  <c r="AB83" i="7" s="1"/>
  <c r="M131" i="7"/>
  <c r="Q131" i="7"/>
  <c r="D133" i="7"/>
  <c r="X86" i="7" s="1"/>
  <c r="K133" i="7"/>
  <c r="Q133" i="7"/>
  <c r="D134" i="7"/>
  <c r="X87" i="7" s="1"/>
  <c r="K134" i="7"/>
  <c r="M134" i="7"/>
  <c r="O134" i="7"/>
  <c r="D135" i="7"/>
  <c r="X88" i="7" s="1"/>
  <c r="K135" i="7"/>
  <c r="O135" i="7"/>
  <c r="D136" i="7"/>
  <c r="X89" i="7" s="1"/>
  <c r="K136" i="7"/>
  <c r="Q136" i="7"/>
  <c r="D137" i="7"/>
  <c r="X90" i="7" s="1"/>
  <c r="M137" i="7"/>
  <c r="O137" i="7"/>
  <c r="D138" i="7"/>
  <c r="X91" i="7" s="1"/>
  <c r="K138" i="7"/>
  <c r="Q138" i="7"/>
  <c r="D139" i="7"/>
  <c r="X92" i="7" s="1"/>
  <c r="K139" i="7"/>
  <c r="P139" i="7"/>
  <c r="D141" i="7"/>
  <c r="AB86" i="7" s="1"/>
  <c r="M141" i="7"/>
  <c r="O141" i="7"/>
  <c r="Q141" i="7"/>
  <c r="D142" i="7"/>
  <c r="AB87" i="7" s="1"/>
  <c r="F142" i="7"/>
  <c r="K142" i="7"/>
  <c r="M142" i="7"/>
  <c r="O142" i="7"/>
  <c r="D143" i="7"/>
  <c r="AB88" i="7" s="1"/>
  <c r="K143" i="7"/>
  <c r="M143" i="7"/>
  <c r="Q143" i="7"/>
  <c r="D144" i="7"/>
  <c r="AB89" i="7" s="1"/>
  <c r="K144" i="7"/>
  <c r="M144" i="7"/>
  <c r="O144" i="7"/>
  <c r="D145" i="7"/>
  <c r="AB90" i="7" s="1"/>
  <c r="K145" i="7"/>
  <c r="M145" i="7"/>
  <c r="Q145" i="7"/>
  <c r="D146" i="7"/>
  <c r="AB91" i="7" s="1"/>
  <c r="F146" i="7"/>
  <c r="M146" i="7"/>
  <c r="K146" i="7"/>
  <c r="O146" i="7"/>
  <c r="D147" i="7"/>
  <c r="AB92" i="7" s="1"/>
  <c r="K147" i="7"/>
  <c r="M147" i="7"/>
  <c r="O147" i="7"/>
  <c r="D149" i="7"/>
  <c r="X95" i="7" s="1"/>
  <c r="K149" i="7"/>
  <c r="M149" i="7"/>
  <c r="O149" i="7"/>
  <c r="D150" i="7"/>
  <c r="X96" i="7" s="1"/>
  <c r="K150" i="7"/>
  <c r="M150" i="7"/>
  <c r="O150" i="7"/>
  <c r="D151" i="7"/>
  <c r="X97" i="7" s="1"/>
  <c r="K151" i="7"/>
  <c r="M151" i="7"/>
  <c r="Q151" i="7"/>
  <c r="D152" i="7"/>
  <c r="X98" i="7" s="1"/>
  <c r="K152" i="7"/>
  <c r="M152" i="7"/>
  <c r="Q152" i="7"/>
  <c r="D153" i="7"/>
  <c r="X99" i="7" s="1"/>
  <c r="K153" i="7"/>
  <c r="M153" i="7"/>
  <c r="Q153" i="7"/>
  <c r="D154" i="7"/>
  <c r="X100" i="7" s="1"/>
  <c r="M154" i="7"/>
  <c r="K154" i="7"/>
  <c r="Q154" i="7"/>
  <c r="D155" i="7"/>
  <c r="X101" i="7" s="1"/>
  <c r="K155" i="7"/>
  <c r="M155" i="7"/>
  <c r="Q155" i="7"/>
  <c r="D157" i="7"/>
  <c r="AB95" i="7" s="1"/>
  <c r="K157" i="7"/>
  <c r="M157" i="7"/>
  <c r="O157" i="7"/>
  <c r="D158" i="7"/>
  <c r="AB96" i="7" s="1"/>
  <c r="K158" i="7"/>
  <c r="L158" i="7"/>
  <c r="M158" i="7"/>
  <c r="N158" i="7"/>
  <c r="O158" i="7"/>
  <c r="P158" i="7"/>
  <c r="Q158" i="7"/>
  <c r="D159" i="7"/>
  <c r="AB97" i="7" s="1"/>
  <c r="N159" i="7"/>
  <c r="J159" i="7"/>
  <c r="K159" i="7"/>
  <c r="M159" i="7"/>
  <c r="O159" i="7"/>
  <c r="P159" i="7"/>
  <c r="Q159" i="7"/>
  <c r="D160" i="7"/>
  <c r="AB98" i="7" s="1"/>
  <c r="P160" i="7"/>
  <c r="K160" i="7"/>
  <c r="M160" i="7"/>
  <c r="O160" i="7"/>
  <c r="Q160" i="7"/>
  <c r="D161" i="7"/>
  <c r="AB99" i="7" s="1"/>
  <c r="O161" i="7"/>
  <c r="K161" i="7"/>
  <c r="M161" i="7"/>
  <c r="Q161" i="7"/>
  <c r="D162" i="7"/>
  <c r="AB100" i="7" s="1"/>
  <c r="M162" i="7"/>
  <c r="J162" i="7"/>
  <c r="K162" i="7"/>
  <c r="O162" i="7"/>
  <c r="Q162" i="7"/>
  <c r="D163" i="7"/>
  <c r="AB101" i="7" s="1"/>
  <c r="P163" i="7"/>
  <c r="K163" i="7"/>
  <c r="M163" i="7"/>
  <c r="N163" i="7"/>
  <c r="O163" i="7"/>
  <c r="Q163" i="7"/>
  <c r="D165" i="7"/>
  <c r="X104" i="7" s="1"/>
  <c r="K165" i="7"/>
  <c r="M165" i="7"/>
  <c r="O165" i="7"/>
  <c r="Q165" i="7"/>
  <c r="D166" i="7"/>
  <c r="X105" i="7" s="1"/>
  <c r="K166" i="7"/>
  <c r="M166" i="7"/>
  <c r="O166" i="7"/>
  <c r="Q166" i="7"/>
  <c r="D167" i="7"/>
  <c r="X106" i="7" s="1"/>
  <c r="J167" i="7"/>
  <c r="K167" i="7"/>
  <c r="L167" i="7"/>
  <c r="M167" i="7"/>
  <c r="N167" i="7"/>
  <c r="O167" i="7"/>
  <c r="P167" i="7"/>
  <c r="Q167" i="7"/>
  <c r="D168" i="7"/>
  <c r="X107" i="7" s="1"/>
  <c r="J168" i="7"/>
  <c r="K168" i="7"/>
  <c r="L168" i="7"/>
  <c r="M168" i="7"/>
  <c r="N168" i="7"/>
  <c r="O168" i="7"/>
  <c r="Q168" i="7"/>
  <c r="D169" i="7"/>
  <c r="X108" i="7" s="1"/>
  <c r="N169" i="7"/>
  <c r="K169" i="7"/>
  <c r="M169" i="7"/>
  <c r="O169" i="7"/>
  <c r="Q169" i="7"/>
  <c r="D170" i="7"/>
  <c r="X109" i="7" s="1"/>
  <c r="K170" i="7"/>
  <c r="M170" i="7"/>
  <c r="O170" i="7"/>
  <c r="Q170" i="7"/>
  <c r="D171" i="7"/>
  <c r="X110" i="7" s="1"/>
  <c r="K171" i="7"/>
  <c r="M171" i="7"/>
  <c r="O171" i="7"/>
  <c r="Q171" i="7"/>
  <c r="D173" i="7"/>
  <c r="AB104" i="7" s="1"/>
  <c r="J173" i="7"/>
  <c r="K173" i="7"/>
  <c r="M173" i="7"/>
  <c r="O173" i="7"/>
  <c r="Q173" i="7"/>
  <c r="D174" i="7"/>
  <c r="AB105" i="7" s="1"/>
  <c r="K174" i="7"/>
  <c r="M174" i="7"/>
  <c r="N174" i="7"/>
  <c r="O174" i="7"/>
  <c r="P174" i="7"/>
  <c r="Q174" i="7"/>
  <c r="D175" i="7"/>
  <c r="AB106" i="7" s="1"/>
  <c r="F175" i="7"/>
  <c r="K175" i="7"/>
  <c r="M175" i="7"/>
  <c r="O175" i="7"/>
  <c r="Q175" i="7"/>
  <c r="D176" i="7"/>
  <c r="AB107" i="7" s="1"/>
  <c r="K176" i="7"/>
  <c r="M176" i="7"/>
  <c r="O176" i="7"/>
  <c r="Q176" i="7"/>
  <c r="D177" i="7"/>
  <c r="AB108" i="7" s="1"/>
  <c r="F177" i="7"/>
  <c r="J177" i="7"/>
  <c r="K177" i="7"/>
  <c r="L177" i="7"/>
  <c r="M177" i="7"/>
  <c r="O177" i="7"/>
  <c r="Q177" i="7"/>
  <c r="D178" i="7"/>
  <c r="AB109" i="7" s="1"/>
  <c r="M178" i="7"/>
  <c r="J178" i="7"/>
  <c r="K178" i="7"/>
  <c r="O178" i="7"/>
  <c r="Q178" i="7"/>
  <c r="D179" i="7"/>
  <c r="AB110" i="7" s="1"/>
  <c r="L179" i="7"/>
  <c r="K179" i="7"/>
  <c r="M179" i="7"/>
  <c r="O179" i="7"/>
  <c r="Q179" i="7"/>
  <c r="D181" i="7"/>
  <c r="X113" i="7" s="1"/>
  <c r="K181" i="7"/>
  <c r="L181" i="7"/>
  <c r="M181" i="7"/>
  <c r="N181" i="7"/>
  <c r="O181" i="7"/>
  <c r="Q181" i="7"/>
  <c r="D182" i="7"/>
  <c r="X114" i="7" s="1"/>
  <c r="K182" i="7"/>
  <c r="J182" i="7"/>
  <c r="M182" i="7"/>
  <c r="O182" i="7"/>
  <c r="Q182" i="7"/>
  <c r="D183" i="7"/>
  <c r="X115" i="7" s="1"/>
  <c r="K183" i="7"/>
  <c r="M183" i="7"/>
  <c r="O183" i="7"/>
  <c r="Q183" i="7"/>
  <c r="D184" i="7"/>
  <c r="X116" i="7" s="1"/>
  <c r="K184" i="7"/>
  <c r="M184" i="7"/>
  <c r="O184" i="7"/>
  <c r="Q184" i="7"/>
  <c r="D185" i="7"/>
  <c r="X117" i="7" s="1"/>
  <c r="K185" i="7"/>
  <c r="M185" i="7"/>
  <c r="O185" i="7"/>
  <c r="Q185" i="7"/>
  <c r="D186" i="7"/>
  <c r="X118" i="7" s="1"/>
  <c r="F186" i="7"/>
  <c r="M186" i="7"/>
  <c r="K186" i="7"/>
  <c r="O186" i="7"/>
  <c r="Q186" i="7"/>
  <c r="D187" i="7"/>
  <c r="X119" i="7" s="1"/>
  <c r="K187" i="7"/>
  <c r="M187" i="7"/>
  <c r="O187" i="7"/>
  <c r="Q187" i="7"/>
  <c r="D189" i="7"/>
  <c r="X122" i="7" s="1"/>
  <c r="K189" i="7"/>
  <c r="M189" i="7"/>
  <c r="O189" i="7"/>
  <c r="Q189" i="7"/>
  <c r="D190" i="7"/>
  <c r="X123" i="7" s="1"/>
  <c r="K190" i="7"/>
  <c r="J190" i="7"/>
  <c r="M190" i="7"/>
  <c r="O190" i="7"/>
  <c r="Q190" i="7"/>
  <c r="D191" i="7"/>
  <c r="X124" i="7" s="1"/>
  <c r="K191" i="7"/>
  <c r="L191" i="7"/>
  <c r="M191" i="7"/>
  <c r="N191" i="7"/>
  <c r="O191" i="7"/>
  <c r="Q191" i="7"/>
  <c r="D192" i="7"/>
  <c r="X125" i="7" s="1"/>
  <c r="K192" i="7"/>
  <c r="M192" i="7"/>
  <c r="O192" i="7"/>
  <c r="Q192" i="7"/>
  <c r="D193" i="7"/>
  <c r="X126" i="7" s="1"/>
  <c r="M193" i="7"/>
  <c r="K193" i="7"/>
  <c r="O193" i="7"/>
  <c r="Q193" i="7"/>
  <c r="D194" i="7"/>
  <c r="X127" i="7" s="1"/>
  <c r="K194" i="7"/>
  <c r="M194" i="7"/>
  <c r="O194" i="7"/>
  <c r="Q194" i="7"/>
  <c r="D195" i="7"/>
  <c r="X128" i="7" s="1"/>
  <c r="O195" i="7"/>
  <c r="K195" i="7"/>
  <c r="M195" i="7"/>
  <c r="Q195" i="7"/>
  <c r="D197" i="7"/>
  <c r="AB122" i="7" s="1"/>
  <c r="M197" i="7"/>
  <c r="L197" i="7"/>
  <c r="J197" i="7"/>
  <c r="K197" i="7"/>
  <c r="N197" i="7"/>
  <c r="O197" i="7"/>
  <c r="P197" i="7"/>
  <c r="Q197" i="7"/>
  <c r="D198" i="7"/>
  <c r="AB123" i="7" s="1"/>
  <c r="K198" i="7"/>
  <c r="M198" i="7"/>
  <c r="O198" i="7"/>
  <c r="P198" i="7"/>
  <c r="Q198" i="7"/>
  <c r="D199" i="7"/>
  <c r="AB124" i="7" s="1"/>
  <c r="P199" i="7"/>
  <c r="K199" i="7"/>
  <c r="M199" i="7"/>
  <c r="O199" i="7"/>
  <c r="Q199" i="7"/>
  <c r="D200" i="7"/>
  <c r="AB125" i="7" s="1"/>
  <c r="L200" i="7"/>
  <c r="J200" i="7"/>
  <c r="K200" i="7"/>
  <c r="M200" i="7"/>
  <c r="N200" i="7"/>
  <c r="O200" i="7"/>
  <c r="P200" i="7"/>
  <c r="Q200" i="7"/>
  <c r="D201" i="7"/>
  <c r="AB126" i="7" s="1"/>
  <c r="N201" i="7"/>
  <c r="K201" i="7"/>
  <c r="M201" i="7"/>
  <c r="O201" i="7"/>
  <c r="P201" i="7"/>
  <c r="Q201" i="7"/>
  <c r="D202" i="7"/>
  <c r="AB127" i="7" s="1"/>
  <c r="J202" i="7"/>
  <c r="K202" i="7"/>
  <c r="L202" i="7"/>
  <c r="M202" i="7"/>
  <c r="N202" i="7"/>
  <c r="O202" i="7"/>
  <c r="P202" i="7"/>
  <c r="Q202" i="7"/>
  <c r="D203" i="7"/>
  <c r="AB128" i="7" s="1"/>
  <c r="J203" i="7"/>
  <c r="K203" i="7"/>
  <c r="M203" i="7"/>
  <c r="O203" i="7"/>
  <c r="Q203" i="7"/>
  <c r="D205" i="7"/>
  <c r="X59" i="7" s="1"/>
  <c r="K205" i="7"/>
  <c r="L205" i="7"/>
  <c r="M205" i="7"/>
  <c r="N205" i="7"/>
  <c r="O205" i="7"/>
  <c r="Q205" i="7"/>
  <c r="D206" i="7"/>
  <c r="X60" i="7" s="1"/>
  <c r="K206" i="7"/>
  <c r="L206" i="7"/>
  <c r="M206" i="7"/>
  <c r="N206" i="7"/>
  <c r="O206" i="7"/>
  <c r="P206" i="7"/>
  <c r="Q206" i="7"/>
  <c r="D207" i="7"/>
  <c r="X61" i="7" s="1"/>
  <c r="P207" i="7"/>
  <c r="K207" i="7"/>
  <c r="M207" i="7"/>
  <c r="O207" i="7"/>
  <c r="Q207" i="7"/>
  <c r="D208" i="7"/>
  <c r="X62" i="7" s="1"/>
  <c r="J208" i="7"/>
  <c r="K208" i="7"/>
  <c r="L208" i="7"/>
  <c r="M208" i="7"/>
  <c r="N208" i="7"/>
  <c r="O208" i="7"/>
  <c r="P208" i="7"/>
  <c r="Q208" i="7"/>
  <c r="D209" i="7"/>
  <c r="X63" i="7" s="1"/>
  <c r="M209" i="7"/>
  <c r="L209" i="7"/>
  <c r="K209" i="7"/>
  <c r="N209" i="7"/>
  <c r="O209" i="7"/>
  <c r="P209" i="7"/>
  <c r="Q209" i="7"/>
  <c r="D210" i="7"/>
  <c r="X64" i="7" s="1"/>
  <c r="F210" i="7"/>
  <c r="J210" i="7"/>
  <c r="K210" i="7"/>
  <c r="L210" i="7"/>
  <c r="M210" i="7"/>
  <c r="O210" i="7"/>
  <c r="Q210" i="7"/>
  <c r="D211" i="7"/>
  <c r="X65" i="7" s="1"/>
  <c r="O211" i="7"/>
  <c r="J211" i="7"/>
  <c r="K211" i="7"/>
  <c r="L211" i="7"/>
  <c r="M211" i="7"/>
  <c r="N211" i="7"/>
  <c r="Q211" i="7"/>
  <c r="C219" i="8"/>
  <c r="AA131" i="8" s="1"/>
  <c r="C218" i="8"/>
  <c r="AA130" i="8" s="1"/>
  <c r="C217" i="8"/>
  <c r="AA129" i="8" s="1"/>
  <c r="C216" i="8"/>
  <c r="AA128" i="8" s="1"/>
  <c r="C215" i="8"/>
  <c r="AA127" i="8" s="1"/>
  <c r="C214" i="8"/>
  <c r="AA126" i="8" s="1"/>
  <c r="C213" i="8"/>
  <c r="AA125" i="8" s="1"/>
  <c r="C211" i="8"/>
  <c r="W131" i="8" s="1"/>
  <c r="C210" i="8"/>
  <c r="W130" i="8" s="1"/>
  <c r="C209" i="8"/>
  <c r="W129" i="8" s="1"/>
  <c r="C208" i="8"/>
  <c r="W128" i="8" s="1"/>
  <c r="C207" i="8"/>
  <c r="W127" i="8" s="1"/>
  <c r="C206" i="8"/>
  <c r="W126" i="8" s="1"/>
  <c r="C205" i="8"/>
  <c r="W125" i="8" s="1"/>
  <c r="C203" i="8"/>
  <c r="AA121" i="8" s="1"/>
  <c r="C202" i="8"/>
  <c r="AA120" i="8" s="1"/>
  <c r="C201" i="8"/>
  <c r="AA119" i="8" s="1"/>
  <c r="C200" i="8"/>
  <c r="W122" i="8" s="1"/>
  <c r="C199" i="8"/>
  <c r="W121" i="8" s="1"/>
  <c r="C198" i="8"/>
  <c r="W120" i="8" s="1"/>
  <c r="C197" i="8"/>
  <c r="W119" i="8" s="1"/>
  <c r="C195" i="8"/>
  <c r="AA116" i="8" s="1"/>
  <c r="C194" i="8"/>
  <c r="AA115" i="8" s="1"/>
  <c r="C193" i="8"/>
  <c r="AA114" i="8" s="1"/>
  <c r="C192" i="8"/>
  <c r="AA113" i="8" s="1"/>
  <c r="C191" i="8"/>
  <c r="AA112" i="8" s="1"/>
  <c r="C190" i="8"/>
  <c r="AA111" i="8" s="1"/>
  <c r="C189" i="8"/>
  <c r="AA110" i="8" s="1"/>
  <c r="C187" i="8"/>
  <c r="W116" i="8" s="1"/>
  <c r="C186" i="8"/>
  <c r="W115" i="8" s="1"/>
  <c r="C185" i="8"/>
  <c r="W114" i="8" s="1"/>
  <c r="C184" i="8"/>
  <c r="W113" i="8" s="1"/>
  <c r="C183" i="8"/>
  <c r="W112" i="8" s="1"/>
  <c r="C182" i="8"/>
  <c r="W111" i="8" s="1"/>
  <c r="C181" i="8"/>
  <c r="W110" i="8" s="1"/>
  <c r="C179" i="8"/>
  <c r="AA107" i="8" s="1"/>
  <c r="C178" i="8"/>
  <c r="AA106" i="8" s="1"/>
  <c r="C177" i="8"/>
  <c r="AA105" i="8" s="1"/>
  <c r="C176" i="8"/>
  <c r="AA104" i="8" s="1"/>
  <c r="C175" i="8"/>
  <c r="AA103" i="8" s="1"/>
  <c r="C174" i="8"/>
  <c r="AA102" i="8" s="1"/>
  <c r="C173" i="8"/>
  <c r="AA101" i="8" s="1"/>
  <c r="C171" i="8"/>
  <c r="W107" i="8" s="1"/>
  <c r="C170" i="8"/>
  <c r="W106" i="8" s="1"/>
  <c r="C169" i="8"/>
  <c r="W105" i="8" s="1"/>
  <c r="C168" i="8"/>
  <c r="W104" i="8" s="1"/>
  <c r="C167" i="8"/>
  <c r="W103" i="8" s="1"/>
  <c r="C166" i="8"/>
  <c r="W102" i="8" s="1"/>
  <c r="C165" i="8"/>
  <c r="W101" i="8" s="1"/>
  <c r="C163" i="8"/>
  <c r="AA98" i="8" s="1"/>
  <c r="C162" i="8"/>
  <c r="AA97" i="8" s="1"/>
  <c r="C161" i="8"/>
  <c r="AA96" i="8" s="1"/>
  <c r="C160" i="8"/>
  <c r="AA95" i="8" s="1"/>
  <c r="C159" i="8"/>
  <c r="AA94" i="8" s="1"/>
  <c r="C158" i="8"/>
  <c r="AA93" i="8" s="1"/>
  <c r="C157" i="8"/>
  <c r="AA92" i="8" s="1"/>
  <c r="C155" i="8"/>
  <c r="W98" i="8" s="1"/>
  <c r="C154" i="8"/>
  <c r="W97" i="8" s="1"/>
  <c r="C153" i="8"/>
  <c r="W96" i="8" s="1"/>
  <c r="C152" i="8"/>
  <c r="W95" i="8" s="1"/>
  <c r="C151" i="8"/>
  <c r="W94" i="8" s="1"/>
  <c r="C150" i="8"/>
  <c r="W93" i="8" s="1"/>
  <c r="C149" i="8"/>
  <c r="W92" i="8" s="1"/>
  <c r="C147" i="8"/>
  <c r="AA89" i="8" s="1"/>
  <c r="C146" i="8"/>
  <c r="AA88" i="8" s="1"/>
  <c r="C145" i="8"/>
  <c r="AA87" i="8" s="1"/>
  <c r="C144" i="8"/>
  <c r="AA86" i="8" s="1"/>
  <c r="C143" i="8"/>
  <c r="AA85" i="8" s="1"/>
  <c r="C142" i="8"/>
  <c r="AA84" i="8" s="1"/>
  <c r="C141" i="8"/>
  <c r="AA83" i="8" s="1"/>
  <c r="C139" i="8"/>
  <c r="W89" i="8" s="1"/>
  <c r="C138" i="8"/>
  <c r="W88" i="8" s="1"/>
  <c r="C137" i="8"/>
  <c r="W87" i="8" s="1"/>
  <c r="C136" i="8"/>
  <c r="W86" i="8" s="1"/>
  <c r="C135" i="8"/>
  <c r="W85" i="8" s="1"/>
  <c r="C134" i="8"/>
  <c r="W84" i="8" s="1"/>
  <c r="C133" i="8"/>
  <c r="W83" i="8" s="1"/>
  <c r="C131" i="8"/>
  <c r="AA80" i="8" s="1"/>
  <c r="C130" i="8"/>
  <c r="AA79" i="8" s="1"/>
  <c r="C129" i="8"/>
  <c r="AA78" i="8" s="1"/>
  <c r="C128" i="8"/>
  <c r="AA77" i="8" s="1"/>
  <c r="C127" i="8"/>
  <c r="AA76" i="8" s="1"/>
  <c r="C126" i="8"/>
  <c r="AA75" i="8" s="1"/>
  <c r="C125" i="8"/>
  <c r="AA74" i="8" s="1"/>
  <c r="C123" i="8"/>
  <c r="W80" i="8" s="1"/>
  <c r="C122" i="8"/>
  <c r="W79" i="8" s="1"/>
  <c r="C121" i="8"/>
  <c r="W78" i="8" s="1"/>
  <c r="C120" i="8"/>
  <c r="W77" i="8" s="1"/>
  <c r="C119" i="8"/>
  <c r="W76" i="8" s="1"/>
  <c r="C118" i="8"/>
  <c r="W75" i="8" s="1"/>
  <c r="C117" i="8"/>
  <c r="W74" i="8" s="1"/>
  <c r="C227" i="8"/>
  <c r="W65" i="8" s="1"/>
  <c r="C226" i="8"/>
  <c r="W64" i="8" s="1"/>
  <c r="C224" i="8"/>
  <c r="W62" i="8" s="1"/>
  <c r="C222" i="8"/>
  <c r="W60" i="8" s="1"/>
  <c r="C107" i="8"/>
  <c r="AA56" i="8" s="1"/>
  <c r="C106" i="8"/>
  <c r="AA55" i="8" s="1"/>
  <c r="C105" i="8"/>
  <c r="AA54" i="8" s="1"/>
  <c r="C104" i="8"/>
  <c r="AA53" i="8" s="1"/>
  <c r="C103" i="8"/>
  <c r="AA52" i="8" s="1"/>
  <c r="C102" i="8"/>
  <c r="AA51" i="8" s="1"/>
  <c r="C99" i="8"/>
  <c r="W56" i="8" s="1"/>
  <c r="C98" i="8"/>
  <c r="W55" i="8" s="1"/>
  <c r="C97" i="8"/>
  <c r="W54" i="8" s="1"/>
  <c r="C96" i="8"/>
  <c r="W53" i="8" s="1"/>
  <c r="C95" i="8"/>
  <c r="W52" i="8" s="1"/>
  <c r="C94" i="8"/>
  <c r="W51" i="8" s="1"/>
  <c r="C93" i="8"/>
  <c r="W50" i="8" s="1"/>
  <c r="C91" i="8"/>
  <c r="AA47" i="8" s="1"/>
  <c r="C90" i="8"/>
  <c r="AA46" i="8" s="1"/>
  <c r="C89" i="8"/>
  <c r="AA45" i="8" s="1"/>
  <c r="C88" i="8"/>
  <c r="AA44" i="8" s="1"/>
  <c r="C87" i="8"/>
  <c r="AA43" i="8" s="1"/>
  <c r="C86" i="8"/>
  <c r="AA42" i="8" s="1"/>
  <c r="C85" i="8"/>
  <c r="AA41" i="8" s="1"/>
  <c r="C83" i="8"/>
  <c r="W47" i="8" s="1"/>
  <c r="C82" i="8"/>
  <c r="W46" i="8" s="1"/>
  <c r="C81" i="8"/>
  <c r="W45" i="8" s="1"/>
  <c r="C80" i="8"/>
  <c r="W44" i="8" s="1"/>
  <c r="C79" i="8"/>
  <c r="W43" i="8" s="1"/>
  <c r="C78" i="8"/>
  <c r="W42" i="8" s="1"/>
  <c r="C77" i="8"/>
  <c r="W41" i="8" s="1"/>
  <c r="C75" i="8"/>
  <c r="AA38" i="8" s="1"/>
  <c r="C74" i="8"/>
  <c r="AA37" i="8" s="1"/>
  <c r="C73" i="8"/>
  <c r="AA36" i="8" s="1"/>
  <c r="C72" i="8"/>
  <c r="AA35" i="8" s="1"/>
  <c r="C71" i="8"/>
  <c r="AA34" i="8" s="1"/>
  <c r="C70" i="8"/>
  <c r="AA33" i="8" s="1"/>
  <c r="C69" i="8"/>
  <c r="AA32" i="8" s="1"/>
  <c r="C67" i="8"/>
  <c r="W38" i="8" s="1"/>
  <c r="C66" i="8"/>
  <c r="W37" i="8" s="1"/>
  <c r="C65" i="8"/>
  <c r="W36" i="8" s="1"/>
  <c r="C64" i="8"/>
  <c r="W35" i="8" s="1"/>
  <c r="C63" i="8"/>
  <c r="W34" i="8" s="1"/>
  <c r="C62" i="8"/>
  <c r="W33" i="8" s="1"/>
  <c r="C61" i="8"/>
  <c r="W32" i="8" s="1"/>
  <c r="C59" i="8"/>
  <c r="AA29" i="8" s="1"/>
  <c r="C58" i="8"/>
  <c r="AA28" i="8" s="1"/>
  <c r="C57" i="8"/>
  <c r="AA27" i="8" s="1"/>
  <c r="C56" i="8"/>
  <c r="AA26" i="8" s="1"/>
  <c r="C55" i="8"/>
  <c r="AA25" i="8" s="1"/>
  <c r="C54" i="8"/>
  <c r="AA24" i="8" s="1"/>
  <c r="C53" i="8"/>
  <c r="AA23" i="8" s="1"/>
  <c r="C51" i="8"/>
  <c r="W29" i="8" s="1"/>
  <c r="C50" i="8"/>
  <c r="W28" i="8" s="1"/>
  <c r="C49" i="8"/>
  <c r="W27" i="8" s="1"/>
  <c r="C48" i="8"/>
  <c r="W26" i="8" s="1"/>
  <c r="C47" i="8"/>
  <c r="W25" i="8" s="1"/>
  <c r="C46" i="8"/>
  <c r="W24" i="8" s="1"/>
  <c r="C45" i="8"/>
  <c r="W23" i="8" s="1"/>
  <c r="C43" i="8"/>
  <c r="AA20" i="8" s="1"/>
  <c r="C42" i="8"/>
  <c r="AA19" i="8" s="1"/>
  <c r="C41" i="8"/>
  <c r="AA18" i="8" s="1"/>
  <c r="C40" i="8"/>
  <c r="AA17" i="8" s="1"/>
  <c r="C39" i="8"/>
  <c r="AA16" i="8" s="1"/>
  <c r="C38" i="8"/>
  <c r="AA15" i="8" s="1"/>
  <c r="C37" i="8"/>
  <c r="AA14" i="8" s="1"/>
  <c r="C35" i="8"/>
  <c r="W20" i="8" s="1"/>
  <c r="C34" i="8"/>
  <c r="W19" i="8" s="1"/>
  <c r="C33" i="8"/>
  <c r="W18" i="8" s="1"/>
  <c r="C32" i="8"/>
  <c r="W17" i="8" s="1"/>
  <c r="C31" i="8"/>
  <c r="W16" i="8" s="1"/>
  <c r="C30" i="8"/>
  <c r="W15" i="8" s="1"/>
  <c r="C29" i="8"/>
  <c r="W14" i="8" s="1"/>
  <c r="C27" i="8"/>
  <c r="AA11" i="8" s="1"/>
  <c r="C26" i="8"/>
  <c r="AA10" i="8" s="1"/>
  <c r="C25" i="8"/>
  <c r="AA9" i="8" s="1"/>
  <c r="C24" i="8"/>
  <c r="AA8" i="8" s="1"/>
  <c r="C23" i="8"/>
  <c r="AA7" i="8" s="1"/>
  <c r="C22" i="8"/>
  <c r="AA6" i="8" s="1"/>
  <c r="C21" i="8"/>
  <c r="AA5" i="8" s="1"/>
  <c r="C19" i="8"/>
  <c r="W11" i="8" s="1"/>
  <c r="C18" i="8"/>
  <c r="W10" i="8" s="1"/>
  <c r="C17" i="8"/>
  <c r="W9" i="8" s="1"/>
  <c r="C16" i="8"/>
  <c r="W8" i="8" s="1"/>
  <c r="C15" i="8"/>
  <c r="W7" i="8" s="1"/>
  <c r="C14" i="8"/>
  <c r="W6" i="8" s="1"/>
  <c r="C13" i="8"/>
  <c r="W5" i="8" s="1"/>
  <c r="D227" i="8"/>
  <c r="X65" i="8" s="1"/>
  <c r="D226" i="8"/>
  <c r="X64" i="8" s="1"/>
  <c r="D225" i="8"/>
  <c r="X63" i="8" s="1"/>
  <c r="D224" i="8"/>
  <c r="X62" i="8" s="1"/>
  <c r="D223" i="8"/>
  <c r="X61" i="8" s="1"/>
  <c r="D222" i="8"/>
  <c r="X60" i="8" s="1"/>
  <c r="D221" i="8"/>
  <c r="X59" i="8" s="1"/>
  <c r="D219" i="8"/>
  <c r="AB131" i="8" s="1"/>
  <c r="F218" i="8"/>
  <c r="D218" i="8"/>
  <c r="AB130" i="8" s="1"/>
  <c r="D217" i="8"/>
  <c r="AB129" i="8" s="1"/>
  <c r="D216" i="8"/>
  <c r="AB128" i="8" s="1"/>
  <c r="D215" i="8"/>
  <c r="AB127" i="8" s="1"/>
  <c r="D214" i="8"/>
  <c r="AB126" i="8" s="1"/>
  <c r="D213" i="8"/>
  <c r="AB125" i="8" s="1"/>
  <c r="D211" i="8"/>
  <c r="X131" i="8" s="1"/>
  <c r="D210" i="8"/>
  <c r="X130" i="8" s="1"/>
  <c r="D209" i="8"/>
  <c r="X129" i="8" s="1"/>
  <c r="D208" i="8"/>
  <c r="X128" i="8" s="1"/>
  <c r="D207" i="8"/>
  <c r="X127" i="8" s="1"/>
  <c r="D206" i="8"/>
  <c r="X126" i="8" s="1"/>
  <c r="D205" i="8"/>
  <c r="X125" i="8" s="1"/>
  <c r="D203" i="8"/>
  <c r="AB121" i="8" s="1"/>
  <c r="F202" i="8"/>
  <c r="D202" i="8"/>
  <c r="AB120" i="8"/>
  <c r="D201" i="8"/>
  <c r="AB119" i="8" s="1"/>
  <c r="D200" i="8"/>
  <c r="X122" i="8" s="1"/>
  <c r="D199" i="8"/>
  <c r="X121" i="8" s="1"/>
  <c r="D198" i="8"/>
  <c r="X120" i="8" s="1"/>
  <c r="D197" i="8"/>
  <c r="X119" i="8" s="1"/>
  <c r="D195" i="8"/>
  <c r="AB116" i="8" s="1"/>
  <c r="D194" i="8"/>
  <c r="AB115" i="8" s="1"/>
  <c r="D193" i="8"/>
  <c r="AB114" i="8" s="1"/>
  <c r="D192" i="8"/>
  <c r="AB113" i="8" s="1"/>
  <c r="D191" i="8"/>
  <c r="AB112" i="8" s="1"/>
  <c r="D190" i="8"/>
  <c r="AB111" i="8" s="1"/>
  <c r="D189" i="8"/>
  <c r="AB110" i="8" s="1"/>
  <c r="D187" i="8"/>
  <c r="X116" i="8" s="1"/>
  <c r="F186" i="8"/>
  <c r="D186" i="8"/>
  <c r="X115" i="8" s="1"/>
  <c r="D185" i="8"/>
  <c r="X114" i="8" s="1"/>
  <c r="D184" i="8"/>
  <c r="X113" i="8" s="1"/>
  <c r="D183" i="8"/>
  <c r="X112" i="8" s="1"/>
  <c r="D182" i="8"/>
  <c r="X111" i="8" s="1"/>
  <c r="D181" i="8"/>
  <c r="X110" i="8" s="1"/>
  <c r="D179" i="8"/>
  <c r="AB107" i="8" s="1"/>
  <c r="D178" i="8"/>
  <c r="AB106" i="8" s="1"/>
  <c r="D177" i="8"/>
  <c r="AB105" i="8" s="1"/>
  <c r="D176" i="8"/>
  <c r="AB104" i="8" s="1"/>
  <c r="D175" i="8"/>
  <c r="AB103" i="8" s="1"/>
  <c r="D174" i="8"/>
  <c r="AB102" i="8" s="1"/>
  <c r="D173" i="8"/>
  <c r="AB101" i="8" s="1"/>
  <c r="D171" i="8"/>
  <c r="X107" i="8" s="1"/>
  <c r="F170" i="8"/>
  <c r="D170" i="8"/>
  <c r="X106" i="8" s="1"/>
  <c r="D169" i="8"/>
  <c r="X105" i="8" s="1"/>
  <c r="D168" i="8"/>
  <c r="X104" i="8" s="1"/>
  <c r="D167" i="8"/>
  <c r="X103" i="8" s="1"/>
  <c r="D166" i="8"/>
  <c r="X102" i="8" s="1"/>
  <c r="D165" i="8"/>
  <c r="X101" i="8" s="1"/>
  <c r="D163" i="8"/>
  <c r="AB98" i="8" s="1"/>
  <c r="D162" i="8"/>
  <c r="AB97" i="8" s="1"/>
  <c r="D161" i="8"/>
  <c r="AB96" i="8" s="1"/>
  <c r="D160" i="8"/>
  <c r="AB95" i="8" s="1"/>
  <c r="D159" i="8"/>
  <c r="AB94" i="8" s="1"/>
  <c r="D158" i="8"/>
  <c r="AB93" i="8" s="1"/>
  <c r="D157" i="8"/>
  <c r="AB92" i="8" s="1"/>
  <c r="D155" i="8"/>
  <c r="X98" i="8" s="1"/>
  <c r="F154" i="8"/>
  <c r="D154" i="8"/>
  <c r="X97" i="8" s="1"/>
  <c r="D153" i="8"/>
  <c r="X96" i="8" s="1"/>
  <c r="D152" i="8"/>
  <c r="X95" i="8" s="1"/>
  <c r="D151" i="8"/>
  <c r="X94" i="8" s="1"/>
  <c r="D150" i="8"/>
  <c r="X93" i="8" s="1"/>
  <c r="D149" i="8"/>
  <c r="X92" i="8" s="1"/>
  <c r="D147" i="8"/>
  <c r="AB89" i="8" s="1"/>
  <c r="D146" i="8"/>
  <c r="AB88" i="8" s="1"/>
  <c r="D145" i="8"/>
  <c r="AB87" i="8" s="1"/>
  <c r="D144" i="8"/>
  <c r="AB86" i="8" s="1"/>
  <c r="D143" i="8"/>
  <c r="AB85" i="8" s="1"/>
  <c r="F142" i="8"/>
  <c r="D142" i="8"/>
  <c r="AB84" i="8" s="1"/>
  <c r="D141" i="8"/>
  <c r="AB83" i="8" s="1"/>
  <c r="D139" i="8"/>
  <c r="X89" i="8" s="1"/>
  <c r="F138" i="8"/>
  <c r="D138" i="8"/>
  <c r="X88" i="8" s="1"/>
  <c r="D137" i="8"/>
  <c r="X87" i="8" s="1"/>
  <c r="D136" i="8"/>
  <c r="X86" i="8" s="1"/>
  <c r="D135" i="8"/>
  <c r="X85" i="8" s="1"/>
  <c r="F134" i="8"/>
  <c r="D134" i="8"/>
  <c r="X84" i="8" s="1"/>
  <c r="D133" i="8"/>
  <c r="X83" i="8" s="1"/>
  <c r="D131" i="8"/>
  <c r="AB80" i="8" s="1"/>
  <c r="F130" i="8"/>
  <c r="D130" i="8"/>
  <c r="AB79" i="8" s="1"/>
  <c r="D129" i="8"/>
  <c r="AB78" i="8" s="1"/>
  <c r="D128" i="8"/>
  <c r="AB77" i="8" s="1"/>
  <c r="D127" i="8"/>
  <c r="AB76" i="8" s="1"/>
  <c r="D126" i="8"/>
  <c r="AB75" i="8" s="1"/>
  <c r="D125" i="8"/>
  <c r="AB74" i="8" s="1"/>
  <c r="D123" i="8"/>
  <c r="X80" i="8" s="1"/>
  <c r="F122" i="8"/>
  <c r="D122" i="8"/>
  <c r="X79" i="8" s="1"/>
  <c r="F121" i="8"/>
  <c r="D121" i="8"/>
  <c r="X78" i="8" s="1"/>
  <c r="D120" i="8"/>
  <c r="X77" i="8" s="1"/>
  <c r="F119" i="8"/>
  <c r="D119" i="8"/>
  <c r="X76" i="8" s="1"/>
  <c r="D118" i="8"/>
  <c r="X75" i="8" s="1"/>
  <c r="D117" i="8"/>
  <c r="X74" i="8" s="1"/>
  <c r="D107" i="8"/>
  <c r="AB56" i="8" s="1"/>
  <c r="F106" i="8"/>
  <c r="D106" i="8"/>
  <c r="AB55" i="8" s="1"/>
  <c r="D105" i="8"/>
  <c r="AB54" i="8" s="1"/>
  <c r="D104" i="8"/>
  <c r="AB53" i="8" s="1"/>
  <c r="D103" i="8"/>
  <c r="AB52" i="8" s="1"/>
  <c r="D102" i="8"/>
  <c r="AB51" i="8" s="1"/>
  <c r="D101" i="8"/>
  <c r="AB50" i="8" s="1"/>
  <c r="D99" i="8"/>
  <c r="X56" i="8" s="1"/>
  <c r="F98" i="8"/>
  <c r="D98" i="8"/>
  <c r="X55" i="8" s="1"/>
  <c r="D97" i="8"/>
  <c r="X54" i="8" s="1"/>
  <c r="D96" i="8"/>
  <c r="X53" i="8" s="1"/>
  <c r="D95" i="8"/>
  <c r="X52" i="8" s="1"/>
  <c r="D94" i="8"/>
  <c r="X51" i="8" s="1"/>
  <c r="D93" i="8"/>
  <c r="X50" i="8" s="1"/>
  <c r="D91" i="8"/>
  <c r="AB47" i="8" s="1"/>
  <c r="F90" i="8"/>
  <c r="D90" i="8"/>
  <c r="AB46" i="8" s="1"/>
  <c r="D89" i="8"/>
  <c r="AB45" i="8" s="1"/>
  <c r="D88" i="8"/>
  <c r="AB44" i="8" s="1"/>
  <c r="D87" i="8"/>
  <c r="AB43" i="8" s="1"/>
  <c r="D86" i="8"/>
  <c r="AB42" i="8" s="1"/>
  <c r="D85" i="8"/>
  <c r="AB41" i="8" s="1"/>
  <c r="D83" i="8"/>
  <c r="X47" i="8" s="1"/>
  <c r="F82" i="8"/>
  <c r="D82" i="8"/>
  <c r="X46" i="8" s="1"/>
  <c r="D81" i="8"/>
  <c r="X45" i="8" s="1"/>
  <c r="D80" i="8"/>
  <c r="X44" i="8" s="1"/>
  <c r="F79" i="8"/>
  <c r="D79" i="8"/>
  <c r="X43" i="8" s="1"/>
  <c r="F78" i="8"/>
  <c r="D78" i="8"/>
  <c r="X42" i="8" s="1"/>
  <c r="D77" i="8"/>
  <c r="X41" i="8" s="1"/>
  <c r="D75" i="8"/>
  <c r="AB38" i="8" s="1"/>
  <c r="F74" i="8"/>
  <c r="D74" i="8"/>
  <c r="AB37" i="8" s="1"/>
  <c r="D73" i="8"/>
  <c r="AB36" i="8" s="1"/>
  <c r="D72" i="8"/>
  <c r="AB35" i="8" s="1"/>
  <c r="D71" i="8"/>
  <c r="AB34" i="8" s="1"/>
  <c r="D70" i="8"/>
  <c r="AB33" i="8" s="1"/>
  <c r="D69" i="8"/>
  <c r="AB32" i="8" s="1"/>
  <c r="D67" i="8"/>
  <c r="X38" i="8" s="1"/>
  <c r="F66" i="8"/>
  <c r="D66" i="8"/>
  <c r="X37" i="8" s="1"/>
  <c r="D65" i="8"/>
  <c r="X36" i="8" s="1"/>
  <c r="D64" i="8"/>
  <c r="X35" i="8" s="1"/>
  <c r="D63" i="8"/>
  <c r="X34" i="8" s="1"/>
  <c r="F62" i="8"/>
  <c r="D62" i="8"/>
  <c r="X33" i="8" s="1"/>
  <c r="D61" i="8"/>
  <c r="X32" i="8" s="1"/>
  <c r="D59" i="8"/>
  <c r="AB29" i="8" s="1"/>
  <c r="F58" i="8"/>
  <c r="D58" i="8"/>
  <c r="AB28" i="8" s="1"/>
  <c r="D57" i="8"/>
  <c r="AB27" i="8" s="1"/>
  <c r="D56" i="8"/>
  <c r="AB26" i="8" s="1"/>
  <c r="D55" i="8"/>
  <c r="AB25" i="8" s="1"/>
  <c r="D54" i="8"/>
  <c r="AB24" i="8" s="1"/>
  <c r="D53" i="8"/>
  <c r="AB23" i="8" s="1"/>
  <c r="D51" i="8"/>
  <c r="X29" i="8" s="1"/>
  <c r="F50" i="8"/>
  <c r="D50" i="8"/>
  <c r="X28" i="8" s="1"/>
  <c r="F49" i="8"/>
  <c r="D49" i="8"/>
  <c r="X27" i="8" s="1"/>
  <c r="D48" i="8"/>
  <c r="X26" i="8" s="1"/>
  <c r="D47" i="8"/>
  <c r="X25" i="8" s="1"/>
  <c r="F46" i="8"/>
  <c r="D46" i="8"/>
  <c r="X24" i="8" s="1"/>
  <c r="D45" i="8"/>
  <c r="X23" i="8" s="1"/>
  <c r="D43" i="8"/>
  <c r="AB20" i="8" s="1"/>
  <c r="F42" i="8"/>
  <c r="D42" i="8"/>
  <c r="AB19" i="8" s="1"/>
  <c r="D41" i="8"/>
  <c r="AB18" i="8" s="1"/>
  <c r="D40" i="8"/>
  <c r="AB17" i="8" s="1"/>
  <c r="D39" i="8"/>
  <c r="AB16" i="8" s="1"/>
  <c r="F38" i="8"/>
  <c r="D38" i="8"/>
  <c r="AB15" i="8" s="1"/>
  <c r="D37" i="8"/>
  <c r="AB14" i="8" s="1"/>
  <c r="D35" i="8"/>
  <c r="X20" i="8" s="1"/>
  <c r="F34" i="8"/>
  <c r="D34" i="8"/>
  <c r="X19" i="8" s="1"/>
  <c r="F33" i="8"/>
  <c r="D33" i="8"/>
  <c r="X18" i="8" s="1"/>
  <c r="D32" i="8"/>
  <c r="X17" i="8" s="1"/>
  <c r="F31" i="8"/>
  <c r="D31" i="8"/>
  <c r="X16" i="8" s="1"/>
  <c r="F30" i="8"/>
  <c r="D30" i="8"/>
  <c r="X15" i="8" s="1"/>
  <c r="D29" i="8"/>
  <c r="X14" i="8" s="1"/>
  <c r="D27" i="8"/>
  <c r="AB11" i="8" s="1"/>
  <c r="F26" i="8"/>
  <c r="D26" i="8"/>
  <c r="AB10" i="8" s="1"/>
  <c r="D25" i="8"/>
  <c r="AB9" i="8" s="1"/>
  <c r="D24" i="8"/>
  <c r="AB8" i="8" s="1"/>
  <c r="D23" i="8"/>
  <c r="AB7" i="8" s="1"/>
  <c r="D22" i="8"/>
  <c r="AB6" i="8" s="1"/>
  <c r="D21" i="8"/>
  <c r="AB5" i="8" s="1"/>
  <c r="D19" i="8"/>
  <c r="X11" i="8" s="1"/>
  <c r="F18" i="8"/>
  <c r="D18" i="8"/>
  <c r="X10" i="8" s="1"/>
  <c r="F17" i="8"/>
  <c r="D17" i="8"/>
  <c r="X9" i="8" s="1"/>
  <c r="D16" i="8"/>
  <c r="X8" i="8" s="1"/>
  <c r="D15" i="8"/>
  <c r="X7" i="8" s="1"/>
  <c r="F14" i="8"/>
  <c r="D14" i="8"/>
  <c r="X6" i="8" s="1"/>
  <c r="D13" i="8"/>
  <c r="X5" i="8" s="1"/>
  <c r="Q12" i="8"/>
  <c r="Q218" i="8"/>
  <c r="P29" i="8"/>
  <c r="O35" i="8"/>
  <c r="N12" i="8"/>
  <c r="N24" i="8"/>
  <c r="M12" i="8"/>
  <c r="M33" i="8"/>
  <c r="L12" i="8"/>
  <c r="K59" i="8"/>
  <c r="J13" i="8"/>
  <c r="C9" i="8"/>
  <c r="C7" i="8"/>
  <c r="E6" i="8"/>
  <c r="E5" i="8"/>
  <c r="C4" i="8"/>
  <c r="P77" i="1"/>
  <c r="B47" i="1"/>
  <c r="J47" i="1"/>
  <c r="P47" i="1"/>
  <c r="O47" i="8"/>
  <c r="M14" i="6"/>
  <c r="K178" i="6"/>
  <c r="K159" i="6"/>
  <c r="K136" i="6"/>
  <c r="K144" i="6"/>
  <c r="K126" i="6"/>
  <c r="K104" i="6"/>
  <c r="K121" i="6"/>
  <c r="K103" i="6"/>
  <c r="K85" i="6"/>
  <c r="K67" i="6"/>
  <c r="K46" i="6"/>
  <c r="K25" i="6"/>
  <c r="K74" i="6"/>
  <c r="K58" i="6"/>
  <c r="K42" i="6"/>
  <c r="K24" i="6"/>
  <c r="M179" i="6"/>
  <c r="M163" i="6"/>
  <c r="M159" i="6"/>
  <c r="M143" i="6"/>
  <c r="M136" i="6"/>
  <c r="M127" i="6"/>
  <c r="M144" i="6"/>
  <c r="M135" i="6"/>
  <c r="M128" i="6"/>
  <c r="M109" i="6"/>
  <c r="M102" i="6"/>
  <c r="M119" i="6"/>
  <c r="M112" i="6"/>
  <c r="M101" i="6"/>
  <c r="M94" i="6"/>
  <c r="M83" i="6"/>
  <c r="M73" i="6"/>
  <c r="M64" i="6"/>
  <c r="M51" i="6"/>
  <c r="M41" i="6"/>
  <c r="M32" i="6"/>
  <c r="M21" i="6"/>
  <c r="M77" i="6"/>
  <c r="M72" i="6"/>
  <c r="M63" i="6"/>
  <c r="M59" i="6"/>
  <c r="M56" i="6"/>
  <c r="M47" i="6"/>
  <c r="M43" i="6"/>
  <c r="M40" i="6"/>
  <c r="M31" i="6"/>
  <c r="M27" i="6"/>
  <c r="M24" i="6"/>
  <c r="M17" i="6"/>
  <c r="O175" i="6"/>
  <c r="O178" i="6"/>
  <c r="O174" i="6"/>
  <c r="O162" i="6"/>
  <c r="O161" i="6"/>
  <c r="O159" i="6"/>
  <c r="O145" i="6"/>
  <c r="O141" i="6"/>
  <c r="O138" i="6"/>
  <c r="O134" i="6"/>
  <c r="O127" i="6"/>
  <c r="O123" i="6"/>
  <c r="O146" i="6"/>
  <c r="O142" i="6"/>
  <c r="O135" i="6"/>
  <c r="O131" i="6"/>
  <c r="O128" i="6"/>
  <c r="O120" i="6"/>
  <c r="O113" i="6"/>
  <c r="O109" i="6"/>
  <c r="O106" i="6"/>
  <c r="O102" i="6"/>
  <c r="O95" i="6"/>
  <c r="O91" i="6"/>
  <c r="O90" i="6"/>
  <c r="O88" i="6"/>
  <c r="O86" i="6"/>
  <c r="O119" i="6"/>
  <c r="O117" i="6"/>
  <c r="O114" i="6"/>
  <c r="O112" i="6"/>
  <c r="O110" i="6"/>
  <c r="O103" i="6"/>
  <c r="O101" i="6"/>
  <c r="O98" i="6"/>
  <c r="O96" i="6"/>
  <c r="O94" i="6"/>
  <c r="O87" i="6"/>
  <c r="O85" i="6"/>
  <c r="O82" i="6"/>
  <c r="O81" i="6"/>
  <c r="O80" i="6"/>
  <c r="O78" i="6"/>
  <c r="O73" i="6"/>
  <c r="O71" i="6"/>
  <c r="O69" i="6"/>
  <c r="O67" i="6"/>
  <c r="O66" i="6"/>
  <c r="O64" i="6"/>
  <c r="O62" i="6"/>
  <c r="O57" i="6"/>
  <c r="O55" i="6"/>
  <c r="O53" i="6"/>
  <c r="O50" i="6"/>
  <c r="O48" i="6"/>
  <c r="O46" i="6"/>
  <c r="O41" i="6"/>
  <c r="O39" i="6"/>
  <c r="O37" i="6"/>
  <c r="O34" i="6"/>
  <c r="O32" i="6"/>
  <c r="O30" i="6"/>
  <c r="O25" i="6"/>
  <c r="O23" i="6"/>
  <c r="O21" i="6"/>
  <c r="O18" i="6"/>
  <c r="O79" i="6"/>
  <c r="O77" i="6"/>
  <c r="O75" i="6"/>
  <c r="O74" i="6"/>
  <c r="O72" i="6"/>
  <c r="O70" i="6"/>
  <c r="O65" i="6"/>
  <c r="O63" i="6"/>
  <c r="O61" i="6"/>
  <c r="O59" i="6"/>
  <c r="O58" i="6"/>
  <c r="O56" i="6"/>
  <c r="O54" i="6"/>
  <c r="O49" i="6"/>
  <c r="O47" i="6"/>
  <c r="O45" i="6"/>
  <c r="O43" i="6"/>
  <c r="O42" i="6"/>
  <c r="O40" i="6"/>
  <c r="O38" i="6"/>
  <c r="O33" i="6"/>
  <c r="O31" i="6"/>
  <c r="O29" i="6"/>
  <c r="O27" i="6"/>
  <c r="O26" i="6"/>
  <c r="O24" i="6"/>
  <c r="O22" i="6"/>
  <c r="O17" i="6"/>
  <c r="O15" i="6"/>
  <c r="Q177" i="6"/>
  <c r="Q175" i="6"/>
  <c r="Q173" i="6"/>
  <c r="Q179" i="6"/>
  <c r="Q178" i="6"/>
  <c r="Q176" i="6"/>
  <c r="Q174" i="6"/>
  <c r="Q163" i="6"/>
  <c r="Q162" i="6"/>
  <c r="Q160" i="6"/>
  <c r="Q158" i="6"/>
  <c r="Q161" i="6"/>
  <c r="Q159" i="6"/>
  <c r="Q157" i="6"/>
  <c r="Q147" i="6"/>
  <c r="Q145" i="6"/>
  <c r="Q143" i="6"/>
  <c r="Q141" i="6"/>
  <c r="Q139" i="6"/>
  <c r="Q138" i="6"/>
  <c r="Q136" i="6"/>
  <c r="Q134" i="6"/>
  <c r="Q129" i="6"/>
  <c r="Q127" i="6"/>
  <c r="Q125" i="6"/>
  <c r="Q123" i="6"/>
  <c r="Q146" i="6"/>
  <c r="Q144" i="6"/>
  <c r="Q142" i="6"/>
  <c r="Q137" i="6"/>
  <c r="Q135" i="6"/>
  <c r="Q133" i="6"/>
  <c r="Q131" i="6"/>
  <c r="Q130" i="6"/>
  <c r="Q128" i="6"/>
  <c r="Q126" i="6"/>
  <c r="Q122" i="6"/>
  <c r="Q120" i="6"/>
  <c r="Q118" i="6"/>
  <c r="Q113" i="6"/>
  <c r="Q111" i="6"/>
  <c r="Q109" i="6"/>
  <c r="Q107" i="6"/>
  <c r="Q106" i="6"/>
  <c r="Q104" i="6"/>
  <c r="Q102" i="6"/>
  <c r="Q97" i="6"/>
  <c r="Q95" i="6"/>
  <c r="Q93" i="6"/>
  <c r="Q91" i="6"/>
  <c r="Q90" i="6"/>
  <c r="Q88" i="6"/>
  <c r="Q86" i="6"/>
  <c r="Q121" i="6"/>
  <c r="Q119" i="6"/>
  <c r="Q117" i="6"/>
  <c r="Q115" i="6"/>
  <c r="Q114" i="6"/>
  <c r="Q112" i="6"/>
  <c r="Q110" i="6"/>
  <c r="Q105" i="6"/>
  <c r="Q103" i="6"/>
  <c r="Q101" i="6"/>
  <c r="Q99" i="6"/>
  <c r="Q98" i="6"/>
  <c r="Q96" i="6"/>
  <c r="Q94" i="6"/>
  <c r="Q89" i="6"/>
  <c r="Q87" i="6"/>
  <c r="Q85" i="6"/>
  <c r="Q83" i="6"/>
  <c r="Q82" i="6"/>
  <c r="Q80" i="6"/>
  <c r="Q78" i="6"/>
  <c r="Q73" i="6"/>
  <c r="Q71" i="6"/>
  <c r="Q69" i="6"/>
  <c r="Q67" i="6"/>
  <c r="Q66" i="6"/>
  <c r="Q64" i="6"/>
  <c r="Q62" i="6"/>
  <c r="Q57" i="6"/>
  <c r="Q55" i="6"/>
  <c r="Q53" i="6"/>
  <c r="Q51" i="6"/>
  <c r="Q50" i="6"/>
  <c r="Q48" i="6"/>
  <c r="Q46" i="6"/>
  <c r="Q41" i="6"/>
  <c r="Q39" i="6"/>
  <c r="Q37" i="6"/>
  <c r="Q35" i="6"/>
  <c r="Q34" i="6"/>
  <c r="Q32" i="6"/>
  <c r="Q30" i="6"/>
  <c r="Q25" i="6"/>
  <c r="Q23" i="6"/>
  <c r="Q21" i="6"/>
  <c r="Q19" i="6"/>
  <c r="Q18" i="6"/>
  <c r="Q81" i="6"/>
  <c r="Q79" i="6"/>
  <c r="Q77" i="6"/>
  <c r="Q75" i="6"/>
  <c r="Q74" i="6"/>
  <c r="Q72" i="6"/>
  <c r="Q70" i="6"/>
  <c r="Q65" i="6"/>
  <c r="Q63" i="6"/>
  <c r="Q61" i="6"/>
  <c r="Q59" i="6"/>
  <c r="Q58" i="6"/>
  <c r="Q56" i="6"/>
  <c r="Q54" i="6"/>
  <c r="Q49" i="6"/>
  <c r="Q47" i="6"/>
  <c r="Q45" i="6"/>
  <c r="Q43" i="6"/>
  <c r="Q42" i="6"/>
  <c r="Q40" i="6"/>
  <c r="Q38" i="6"/>
  <c r="Q33" i="6"/>
  <c r="Q31" i="6"/>
  <c r="Q29" i="6"/>
  <c r="Q27" i="6"/>
  <c r="Q26" i="6"/>
  <c r="Q24" i="6"/>
  <c r="Q22" i="6"/>
  <c r="Q17" i="6"/>
  <c r="Q15" i="6"/>
  <c r="Q13" i="6"/>
  <c r="K14" i="6"/>
  <c r="O14" i="6"/>
  <c r="K16" i="6"/>
  <c r="O16" i="6"/>
  <c r="J178" i="6"/>
  <c r="J161" i="6"/>
  <c r="J158" i="6"/>
  <c r="J142" i="6"/>
  <c r="J131" i="6"/>
  <c r="J145" i="6"/>
  <c r="J136" i="6"/>
  <c r="J125" i="6"/>
  <c r="J115" i="6"/>
  <c r="J105" i="6"/>
  <c r="J96" i="6"/>
  <c r="J83" i="6"/>
  <c r="J118" i="6"/>
  <c r="J106" i="6"/>
  <c r="J95" i="6"/>
  <c r="J88" i="6"/>
  <c r="J77" i="6"/>
  <c r="J70" i="6"/>
  <c r="J59" i="6"/>
  <c r="J49" i="6"/>
  <c r="J42" i="6"/>
  <c r="J31" i="6"/>
  <c r="J24" i="6"/>
  <c r="J78" i="6"/>
  <c r="J67" i="6"/>
  <c r="J57" i="6"/>
  <c r="J50" i="6"/>
  <c r="J39" i="6"/>
  <c r="J32" i="6"/>
  <c r="J21" i="6"/>
  <c r="J14" i="6"/>
  <c r="L174" i="6"/>
  <c r="L173" i="6"/>
  <c r="L159" i="6"/>
  <c r="L146" i="6"/>
  <c r="L133" i="6"/>
  <c r="L126" i="6"/>
  <c r="L139" i="6"/>
  <c r="L129" i="6"/>
  <c r="L123" i="6"/>
  <c r="L119" i="6"/>
  <c r="L115" i="6"/>
  <c r="L112" i="6"/>
  <c r="L105" i="6"/>
  <c r="L101" i="6"/>
  <c r="L98" i="6"/>
  <c r="L94" i="6"/>
  <c r="L87" i="6"/>
  <c r="L83" i="6"/>
  <c r="L122" i="6"/>
  <c r="L118" i="6"/>
  <c r="L111" i="6"/>
  <c r="L107" i="6"/>
  <c r="L104" i="6"/>
  <c r="L97" i="6"/>
  <c r="L93" i="6"/>
  <c r="L90" i="6"/>
  <c r="L86" i="6"/>
  <c r="L79" i="6"/>
  <c r="L75" i="6"/>
  <c r="L72" i="6"/>
  <c r="L65" i="6"/>
  <c r="L54" i="6"/>
  <c r="L47" i="6"/>
  <c r="L43" i="6"/>
  <c r="L40" i="6"/>
  <c r="L33" i="6"/>
  <c r="L29" i="6"/>
  <c r="L22" i="6"/>
  <c r="L80" i="6"/>
  <c r="L73" i="6"/>
  <c r="L69" i="6"/>
  <c r="L66" i="6"/>
  <c r="L62" i="6"/>
  <c r="L55" i="6"/>
  <c r="L51" i="6"/>
  <c r="L48" i="6"/>
  <c r="L41" i="6"/>
  <c r="L37" i="6"/>
  <c r="L34" i="6"/>
  <c r="L30" i="6"/>
  <c r="L23" i="6"/>
  <c r="L19" i="6"/>
  <c r="L16" i="6"/>
  <c r="N179" i="6"/>
  <c r="N176" i="6"/>
  <c r="N163" i="6"/>
  <c r="N177" i="6"/>
  <c r="N173" i="6"/>
  <c r="N159" i="6"/>
  <c r="N158" i="6"/>
  <c r="N146" i="6"/>
  <c r="N142" i="6"/>
  <c r="N135" i="6"/>
  <c r="N130" i="6"/>
  <c r="N126" i="6"/>
  <c r="N141" i="6"/>
  <c r="N138" i="6"/>
  <c r="N134" i="6"/>
  <c r="N125" i="6"/>
  <c r="N121" i="6"/>
  <c r="N115" i="6"/>
  <c r="N112" i="6"/>
  <c r="N105" i="6"/>
  <c r="N99" i="6"/>
  <c r="N96" i="6"/>
  <c r="N89" i="6"/>
  <c r="N83" i="6"/>
  <c r="N122" i="6"/>
  <c r="N118" i="6"/>
  <c r="N111" i="6"/>
  <c r="N107" i="6"/>
  <c r="N104" i="6"/>
  <c r="N97" i="6"/>
  <c r="N93" i="6"/>
  <c r="N90" i="6"/>
  <c r="N86" i="6"/>
  <c r="N79" i="6"/>
  <c r="N75" i="6"/>
  <c r="N72" i="6"/>
  <c r="N65" i="6"/>
  <c r="N61" i="6"/>
  <c r="N58" i="6"/>
  <c r="N54" i="6"/>
  <c r="N47" i="6"/>
  <c r="N43" i="6"/>
  <c r="N40" i="6"/>
  <c r="N33" i="6"/>
  <c r="N29" i="6"/>
  <c r="N26" i="6"/>
  <c r="N22" i="6"/>
  <c r="N80" i="6"/>
  <c r="N73" i="6"/>
  <c r="N69" i="6"/>
  <c r="N62" i="6"/>
  <c r="N55" i="6"/>
  <c r="N51" i="6"/>
  <c r="N48" i="6"/>
  <c r="N41" i="6"/>
  <c r="N37" i="6"/>
  <c r="N30" i="6"/>
  <c r="N23" i="6"/>
  <c r="N19" i="6"/>
  <c r="N16" i="6"/>
  <c r="P179" i="6"/>
  <c r="P176" i="6"/>
  <c r="P163" i="6"/>
  <c r="P177" i="6"/>
  <c r="P173" i="6"/>
  <c r="P162" i="6"/>
  <c r="P159" i="6"/>
  <c r="P158" i="6"/>
  <c r="P144" i="6"/>
  <c r="P137" i="6"/>
  <c r="P133" i="6"/>
  <c r="P130" i="6"/>
  <c r="P126" i="6"/>
  <c r="P143" i="6"/>
  <c r="P139" i="6"/>
  <c r="P136" i="6"/>
  <c r="P129" i="6"/>
  <c r="P125" i="6"/>
  <c r="P123" i="6"/>
  <c r="P121" i="6"/>
  <c r="P119" i="6"/>
  <c r="P117" i="6"/>
  <c r="P115" i="6"/>
  <c r="P114" i="6"/>
  <c r="P112" i="6"/>
  <c r="P110" i="6"/>
  <c r="P105" i="6"/>
  <c r="P103" i="6"/>
  <c r="P101" i="6"/>
  <c r="P99" i="6"/>
  <c r="P98" i="6"/>
  <c r="P96" i="6"/>
  <c r="P94" i="6"/>
  <c r="P89" i="6"/>
  <c r="P87" i="6"/>
  <c r="P85" i="6"/>
  <c r="P83" i="6"/>
  <c r="P82" i="6"/>
  <c r="P122" i="6"/>
  <c r="P120" i="6"/>
  <c r="P118" i="6"/>
  <c r="P113" i="6"/>
  <c r="P111" i="6"/>
  <c r="P107" i="6"/>
  <c r="P106" i="6"/>
  <c r="P104" i="6"/>
  <c r="P102" i="6"/>
  <c r="P97" i="6"/>
  <c r="P93" i="6"/>
  <c r="P91" i="6"/>
  <c r="P90" i="6"/>
  <c r="P88" i="6"/>
  <c r="P86" i="6"/>
  <c r="P81" i="6"/>
  <c r="P79" i="6"/>
  <c r="P77" i="6"/>
  <c r="P75" i="6"/>
  <c r="P74" i="6"/>
  <c r="P72" i="6"/>
  <c r="P70" i="6"/>
  <c r="P65" i="6"/>
  <c r="P63" i="6"/>
  <c r="P61" i="6"/>
  <c r="P59" i="6"/>
  <c r="P58" i="6"/>
  <c r="P56" i="6"/>
  <c r="P54" i="6"/>
  <c r="P49" i="6"/>
  <c r="P47" i="6"/>
  <c r="P45" i="6"/>
  <c r="P43" i="6"/>
  <c r="P42" i="6"/>
  <c r="P40" i="6"/>
  <c r="P38" i="6"/>
  <c r="P33" i="6"/>
  <c r="P31" i="6"/>
  <c r="P29" i="6"/>
  <c r="P27" i="6"/>
  <c r="P26" i="6"/>
  <c r="P24" i="6"/>
  <c r="P22" i="6"/>
  <c r="P80" i="6"/>
  <c r="P78" i="6"/>
  <c r="P73" i="6"/>
  <c r="P71" i="6"/>
  <c r="P69" i="6"/>
  <c r="P67" i="6"/>
  <c r="P66" i="6"/>
  <c r="P64" i="6"/>
  <c r="P62" i="6"/>
  <c r="P57" i="6"/>
  <c r="P55" i="6"/>
  <c r="P53" i="6"/>
  <c r="P51" i="6"/>
  <c r="P50" i="6"/>
  <c r="P48" i="6"/>
  <c r="P46" i="6"/>
  <c r="P41" i="6"/>
  <c r="P39" i="6"/>
  <c r="P37" i="6"/>
  <c r="P35" i="6"/>
  <c r="P34" i="6"/>
  <c r="P32" i="6"/>
  <c r="P30" i="6"/>
  <c r="P25" i="6"/>
  <c r="P23" i="6"/>
  <c r="P19" i="6"/>
  <c r="P18" i="6"/>
  <c r="P16" i="6"/>
  <c r="P14" i="6"/>
  <c r="J15" i="6"/>
  <c r="N15" i="6"/>
  <c r="M16" i="6"/>
  <c r="Q16" i="6"/>
  <c r="P96" i="5"/>
  <c r="J101" i="5"/>
  <c r="N104" i="5"/>
  <c r="P104" i="5"/>
  <c r="P93" i="5"/>
  <c r="N95" i="5"/>
  <c r="P101" i="5"/>
  <c r="J104" i="5"/>
  <c r="P46" i="5"/>
  <c r="N51" i="5"/>
  <c r="J58" i="5"/>
  <c r="N59" i="5"/>
  <c r="J13" i="5"/>
  <c r="N45" i="5"/>
  <c r="P45" i="5"/>
  <c r="N48" i="5"/>
  <c r="P51" i="5"/>
  <c r="N53" i="5"/>
  <c r="P53" i="5"/>
  <c r="P13" i="5"/>
  <c r="J222" i="5"/>
  <c r="J218" i="5"/>
  <c r="J200" i="5"/>
  <c r="J185" i="5"/>
  <c r="J168" i="5"/>
  <c r="J150" i="5"/>
  <c r="J178" i="5"/>
  <c r="J160" i="5"/>
  <c r="J141" i="5"/>
  <c r="J125" i="5"/>
  <c r="J118" i="5"/>
  <c r="J133" i="5"/>
  <c r="J130" i="5"/>
  <c r="J126" i="5"/>
  <c r="J121" i="5"/>
  <c r="J117" i="5"/>
  <c r="J89" i="5"/>
  <c r="J85" i="5"/>
  <c r="J82" i="5"/>
  <c r="J78" i="5"/>
  <c r="J71" i="5"/>
  <c r="J67" i="5"/>
  <c r="J64" i="5"/>
  <c r="J39" i="5"/>
  <c r="J35" i="5"/>
  <c r="J32" i="5"/>
  <c r="J25" i="5"/>
  <c r="J21" i="5"/>
  <c r="J18" i="5"/>
  <c r="J91" i="5"/>
  <c r="J88" i="5"/>
  <c r="J81" i="5"/>
  <c r="J77" i="5"/>
  <c r="J74" i="5"/>
  <c r="J70" i="5"/>
  <c r="J63" i="5"/>
  <c r="J43" i="5"/>
  <c r="J42" i="5"/>
  <c r="J40" i="5"/>
  <c r="J38" i="5"/>
  <c r="J33" i="5"/>
  <c r="J31" i="5"/>
  <c r="J29" i="5"/>
  <c r="N227" i="5"/>
  <c r="N226" i="5"/>
  <c r="N224" i="5"/>
  <c r="N222" i="5"/>
  <c r="N217" i="5"/>
  <c r="N215" i="5"/>
  <c r="N213" i="5"/>
  <c r="N211" i="5"/>
  <c r="N210" i="5"/>
  <c r="N225" i="5"/>
  <c r="N223" i="5"/>
  <c r="N221" i="5"/>
  <c r="N219" i="5"/>
  <c r="N218" i="5"/>
  <c r="N216" i="5"/>
  <c r="N214" i="5"/>
  <c r="N209" i="5"/>
  <c r="N207" i="5"/>
  <c r="N205" i="5"/>
  <c r="N203" i="5"/>
  <c r="N202" i="5"/>
  <c r="N200" i="5"/>
  <c r="N198" i="5"/>
  <c r="N191" i="5"/>
  <c r="N189" i="5"/>
  <c r="N187" i="5"/>
  <c r="N208" i="5"/>
  <c r="N206" i="5"/>
  <c r="N199" i="5"/>
  <c r="N197" i="5"/>
  <c r="N195" i="5"/>
  <c r="N194" i="5"/>
  <c r="N192" i="5"/>
  <c r="N190" i="5"/>
  <c r="N183" i="5"/>
  <c r="N181" i="5"/>
  <c r="N177" i="5"/>
  <c r="N175" i="5"/>
  <c r="N171" i="5"/>
  <c r="N170" i="5"/>
  <c r="N168" i="5"/>
  <c r="N166" i="5"/>
  <c r="N161" i="5"/>
  <c r="N159" i="5"/>
  <c r="N155" i="5"/>
  <c r="N154" i="5"/>
  <c r="N152" i="5"/>
  <c r="N150" i="5"/>
  <c r="N145" i="5"/>
  <c r="N143" i="5"/>
  <c r="N186" i="5"/>
  <c r="N184" i="5"/>
  <c r="N182" i="5"/>
  <c r="N179" i="5"/>
  <c r="N178" i="5"/>
  <c r="N176" i="5"/>
  <c r="N174" i="5"/>
  <c r="N167" i="5"/>
  <c r="N165" i="5"/>
  <c r="N163" i="5"/>
  <c r="N162" i="5"/>
  <c r="N160" i="5"/>
  <c r="N158" i="5"/>
  <c r="N153" i="5"/>
  <c r="N151" i="5"/>
  <c r="N149" i="5"/>
  <c r="N147" i="5"/>
  <c r="N146" i="5"/>
  <c r="N144" i="5"/>
  <c r="N139" i="5"/>
  <c r="N138" i="5"/>
  <c r="N136" i="5"/>
  <c r="N134" i="5"/>
  <c r="N129" i="5"/>
  <c r="N127" i="5"/>
  <c r="N123" i="5"/>
  <c r="N122" i="5"/>
  <c r="N120" i="5"/>
  <c r="N118" i="5"/>
  <c r="N142" i="5"/>
  <c r="N137" i="5"/>
  <c r="N135" i="5"/>
  <c r="N133" i="5"/>
  <c r="N131" i="5"/>
  <c r="N130" i="5"/>
  <c r="N128" i="5"/>
  <c r="N126" i="5"/>
  <c r="N121" i="5"/>
  <c r="N119" i="5"/>
  <c r="N117" i="5"/>
  <c r="N87" i="5"/>
  <c r="N85" i="5"/>
  <c r="N83" i="5"/>
  <c r="N82" i="5"/>
  <c r="N80" i="5"/>
  <c r="N78" i="5"/>
  <c r="N71" i="5"/>
  <c r="N69" i="5"/>
  <c r="N67" i="5"/>
  <c r="N66" i="5"/>
  <c r="N64" i="5"/>
  <c r="N62" i="5"/>
  <c r="N39" i="5"/>
  <c r="N37" i="5"/>
  <c r="N35" i="5"/>
  <c r="N34" i="5"/>
  <c r="N32" i="5"/>
  <c r="N30" i="5"/>
  <c r="N25" i="5"/>
  <c r="N23" i="5"/>
  <c r="N21" i="5"/>
  <c r="N19" i="5"/>
  <c r="N18" i="5"/>
  <c r="N16" i="5"/>
  <c r="N14" i="5"/>
  <c r="N91" i="5"/>
  <c r="N90" i="5"/>
  <c r="N88" i="5"/>
  <c r="N86" i="5"/>
  <c r="N81" i="5"/>
  <c r="N79" i="5"/>
  <c r="N77" i="5"/>
  <c r="N75" i="5"/>
  <c r="N74" i="5"/>
  <c r="N72" i="5"/>
  <c r="N70" i="5"/>
  <c r="N65" i="5"/>
  <c r="N63" i="5"/>
  <c r="N61" i="5"/>
  <c r="N43" i="5"/>
  <c r="N42" i="5"/>
  <c r="N40" i="5"/>
  <c r="N38" i="5"/>
  <c r="N33" i="5"/>
  <c r="N31" i="5"/>
  <c r="N29" i="5"/>
  <c r="P227" i="5"/>
  <c r="P226" i="5"/>
  <c r="P224" i="5"/>
  <c r="P222" i="5"/>
  <c r="P217" i="5"/>
  <c r="P215" i="5"/>
  <c r="P213" i="5"/>
  <c r="P211" i="5"/>
  <c r="P210" i="5"/>
  <c r="P225" i="5"/>
  <c r="P223" i="5"/>
  <c r="P219" i="5"/>
  <c r="P218" i="5"/>
  <c r="P216" i="5"/>
  <c r="P214" i="5"/>
  <c r="P209" i="5"/>
  <c r="P208" i="5"/>
  <c r="P207" i="5"/>
  <c r="P203" i="5"/>
  <c r="P202" i="5"/>
  <c r="P200" i="5"/>
  <c r="P198" i="5"/>
  <c r="P193" i="5"/>
  <c r="P191" i="5"/>
  <c r="P189" i="5"/>
  <c r="P187" i="5"/>
  <c r="P206" i="5"/>
  <c r="P201" i="5"/>
  <c r="P199" i="5"/>
  <c r="P197" i="5"/>
  <c r="P195" i="5"/>
  <c r="P194" i="5"/>
  <c r="P192" i="5"/>
  <c r="P190" i="5"/>
  <c r="P185" i="5"/>
  <c r="P183" i="5"/>
  <c r="P181" i="5"/>
  <c r="P186" i="5"/>
  <c r="P184" i="5"/>
  <c r="P182" i="5"/>
  <c r="P177" i="5"/>
  <c r="P175" i="5"/>
  <c r="P173" i="5"/>
  <c r="P171" i="5"/>
  <c r="P170" i="5"/>
  <c r="P168" i="5"/>
  <c r="P166" i="5"/>
  <c r="P161" i="5"/>
  <c r="P159" i="5"/>
  <c r="P157" i="5"/>
  <c r="P155" i="5"/>
  <c r="P154" i="5"/>
  <c r="P152" i="5"/>
  <c r="P150" i="5"/>
  <c r="P145" i="5"/>
  <c r="P143" i="5"/>
  <c r="P179" i="5"/>
  <c r="P178" i="5"/>
  <c r="P176" i="5"/>
  <c r="P174" i="5"/>
  <c r="P169" i="5"/>
  <c r="P167" i="5"/>
  <c r="P165" i="5"/>
  <c r="P163" i="5"/>
  <c r="P162" i="5"/>
  <c r="P160" i="5"/>
  <c r="P158" i="5"/>
  <c r="P153" i="5"/>
  <c r="P151" i="5"/>
  <c r="P147" i="5"/>
  <c r="P146" i="5"/>
  <c r="P144" i="5"/>
  <c r="P141" i="5"/>
  <c r="P139" i="5"/>
  <c r="P138" i="5"/>
  <c r="P136" i="5"/>
  <c r="P134" i="5"/>
  <c r="P129" i="5"/>
  <c r="P127" i="5"/>
  <c r="P125" i="5"/>
  <c r="P123" i="5"/>
  <c r="P122" i="5"/>
  <c r="P120" i="5"/>
  <c r="P118" i="5"/>
  <c r="P142" i="5"/>
  <c r="P137" i="5"/>
  <c r="P135" i="5"/>
  <c r="P131" i="5"/>
  <c r="P130" i="5"/>
  <c r="P128" i="5"/>
  <c r="P126" i="5"/>
  <c r="P121" i="5"/>
  <c r="P117" i="5"/>
  <c r="P89" i="5"/>
  <c r="P87" i="5"/>
  <c r="P85" i="5"/>
  <c r="P83" i="5"/>
  <c r="P82" i="5"/>
  <c r="P80" i="5"/>
  <c r="P78" i="5"/>
  <c r="P73" i="5"/>
  <c r="P71" i="5"/>
  <c r="P69" i="5"/>
  <c r="P67" i="5"/>
  <c r="P66" i="5"/>
  <c r="P64" i="5"/>
  <c r="P62" i="5"/>
  <c r="P41" i="5"/>
  <c r="P39" i="5"/>
  <c r="P37" i="5"/>
  <c r="P35" i="5"/>
  <c r="P34" i="5"/>
  <c r="P32" i="5"/>
  <c r="P30" i="5"/>
  <c r="P25" i="5"/>
  <c r="P23" i="5"/>
  <c r="P19" i="5"/>
  <c r="P18" i="5"/>
  <c r="P16" i="5"/>
  <c r="P14" i="5"/>
  <c r="P91" i="5"/>
  <c r="P90" i="5"/>
  <c r="P88" i="5"/>
  <c r="P86" i="5"/>
  <c r="P81" i="5"/>
  <c r="P77" i="5"/>
  <c r="P75" i="5"/>
  <c r="P74" i="5"/>
  <c r="P72" i="5"/>
  <c r="P70" i="5"/>
  <c r="P65" i="5"/>
  <c r="P61" i="5"/>
  <c r="P43" i="5"/>
  <c r="P42" i="5"/>
  <c r="P40" i="5"/>
  <c r="P38" i="5"/>
  <c r="P33" i="5"/>
  <c r="P29" i="5"/>
  <c r="J14" i="5"/>
  <c r="J15" i="5"/>
  <c r="N15" i="5"/>
  <c r="J17" i="5"/>
  <c r="N17" i="5"/>
  <c r="P22" i="5"/>
  <c r="P24" i="5"/>
  <c r="P26" i="5"/>
  <c r="P27" i="5"/>
  <c r="J27" i="5"/>
  <c r="N27" i="5"/>
  <c r="Q85" i="7"/>
  <c r="O85" i="7"/>
  <c r="M85" i="7"/>
  <c r="K85" i="7"/>
  <c r="Q83" i="7"/>
  <c r="M83" i="7"/>
  <c r="K83" i="7"/>
  <c r="Q78" i="7"/>
  <c r="Q77" i="7"/>
  <c r="O77" i="7"/>
  <c r="M77" i="7"/>
  <c r="K77" i="7"/>
  <c r="Q75" i="7"/>
  <c r="O75" i="7"/>
  <c r="Q62" i="7"/>
  <c r="Q61" i="7"/>
  <c r="O61" i="7"/>
  <c r="M61" i="7"/>
  <c r="K61" i="7"/>
  <c r="Q59" i="7"/>
  <c r="O59" i="7"/>
  <c r="O56" i="7"/>
  <c r="M56" i="7"/>
  <c r="K56" i="7"/>
  <c r="Q55" i="7"/>
  <c r="O55" i="7"/>
  <c r="M55" i="7"/>
  <c r="Q53" i="7"/>
  <c r="O53" i="7"/>
  <c r="M53" i="7"/>
  <c r="Q50" i="7"/>
  <c r="M49" i="7"/>
  <c r="Q48" i="7"/>
  <c r="O48" i="7"/>
  <c r="M48" i="7"/>
  <c r="O46" i="7"/>
  <c r="M46" i="7"/>
  <c r="K37" i="7"/>
  <c r="Q35" i="7"/>
  <c r="Q34" i="7"/>
  <c r="O34" i="7"/>
  <c r="M34" i="7"/>
  <c r="O33" i="7"/>
  <c r="Q16" i="7"/>
  <c r="Q17" i="7"/>
  <c r="Q19" i="7"/>
  <c r="Q31" i="7"/>
  <c r="Q32" i="7"/>
  <c r="Q37" i="7"/>
  <c r="Q38" i="7"/>
  <c r="Q46" i="7"/>
  <c r="Q47" i="7"/>
  <c r="Q51" i="7"/>
  <c r="Q54" i="7"/>
  <c r="Q63" i="7"/>
  <c r="Q64" i="7"/>
  <c r="Q67" i="7"/>
  <c r="Q69" i="7"/>
  <c r="Q71" i="7"/>
  <c r="Q79" i="7"/>
  <c r="Q80" i="7"/>
  <c r="O14" i="7"/>
  <c r="O15" i="7"/>
  <c r="O17" i="7"/>
  <c r="O32" i="7"/>
  <c r="O35" i="7"/>
  <c r="O38" i="7"/>
  <c r="O47" i="7"/>
  <c r="O49" i="7"/>
  <c r="O50" i="7"/>
  <c r="O51" i="7"/>
  <c r="O54" i="7"/>
  <c r="O62" i="7"/>
  <c r="O63" i="7"/>
  <c r="O64" i="7"/>
  <c r="O67" i="7"/>
  <c r="O69" i="7"/>
  <c r="O71" i="7"/>
  <c r="O72" i="7"/>
  <c r="O78" i="7"/>
  <c r="O79" i="7"/>
  <c r="O80" i="7"/>
  <c r="M17" i="7"/>
  <c r="M19" i="7"/>
  <c r="M31" i="7"/>
  <c r="M32" i="7"/>
  <c r="M37" i="7"/>
  <c r="M38" i="7"/>
  <c r="M47" i="7"/>
  <c r="M51" i="7"/>
  <c r="M62" i="7"/>
  <c r="M63" i="7"/>
  <c r="M64" i="7"/>
  <c r="M67" i="7"/>
  <c r="M69" i="7"/>
  <c r="M71" i="7"/>
  <c r="M72" i="7"/>
  <c r="M78" i="7"/>
  <c r="M79" i="7"/>
  <c r="M80" i="7"/>
  <c r="K43" i="7"/>
  <c r="K54" i="7"/>
  <c r="K55" i="7"/>
  <c r="K62" i="7"/>
  <c r="K63" i="7"/>
  <c r="K64" i="7"/>
  <c r="K65" i="7"/>
  <c r="K67" i="7"/>
  <c r="K69" i="7"/>
  <c r="K72" i="7"/>
  <c r="K78" i="7"/>
  <c r="K79" i="7"/>
  <c r="K80" i="7"/>
  <c r="K81" i="7"/>
  <c r="M15" i="7"/>
  <c r="Q14" i="7"/>
  <c r="O19" i="7"/>
  <c r="J29" i="8"/>
  <c r="K13" i="7"/>
  <c r="K14" i="7"/>
  <c r="K15" i="7"/>
  <c r="K16" i="7"/>
  <c r="K17" i="7"/>
  <c r="K18" i="7"/>
  <c r="K22" i="7"/>
  <c r="K24" i="7"/>
  <c r="K26" i="7"/>
  <c r="K27" i="7"/>
  <c r="K32" i="7"/>
  <c r="K38" i="7"/>
  <c r="K41" i="7"/>
  <c r="K45" i="7"/>
  <c r="K46" i="7"/>
  <c r="K47" i="7"/>
  <c r="K48" i="7"/>
  <c r="K49" i="7"/>
  <c r="K51" i="7"/>
  <c r="K53" i="7"/>
  <c r="K42" i="7"/>
  <c r="K40" i="7"/>
  <c r="K35" i="7"/>
  <c r="K34" i="7"/>
  <c r="K33" i="7"/>
  <c r="K31" i="7"/>
  <c r="P13" i="7"/>
  <c r="P14" i="7"/>
  <c r="P15" i="7"/>
  <c r="P16" i="7"/>
  <c r="P21" i="7"/>
  <c r="P23" i="7"/>
  <c r="P25" i="7"/>
  <c r="P29" i="7"/>
  <c r="P31" i="7"/>
  <c r="P35" i="7"/>
  <c r="P37" i="7"/>
  <c r="P40" i="7"/>
  <c r="P42" i="7"/>
  <c r="P43" i="7"/>
  <c r="P46" i="7"/>
  <c r="P49" i="7"/>
  <c r="P50" i="7"/>
  <c r="N13" i="7"/>
  <c r="N14" i="7"/>
  <c r="N16" i="7"/>
  <c r="N18" i="7"/>
  <c r="N19" i="7"/>
  <c r="N22" i="7"/>
  <c r="N24" i="7"/>
  <c r="N26" i="7"/>
  <c r="N27" i="7"/>
  <c r="N31" i="7"/>
  <c r="N35" i="7"/>
  <c r="N37" i="7"/>
  <c r="N39" i="7"/>
  <c r="N41" i="7"/>
  <c r="N45" i="7"/>
  <c r="N49" i="7"/>
  <c r="N50" i="7"/>
  <c r="N54" i="7"/>
  <c r="L19" i="7"/>
  <c r="L21" i="7"/>
  <c r="L23" i="7"/>
  <c r="L25" i="7"/>
  <c r="L29" i="7"/>
  <c r="L30" i="7"/>
  <c r="L31" i="7"/>
  <c r="L34" i="7"/>
  <c r="L35" i="7"/>
  <c r="L37" i="7"/>
  <c r="L40" i="7"/>
  <c r="L42" i="7"/>
  <c r="L43" i="7"/>
  <c r="L50" i="7"/>
  <c r="L54" i="7"/>
  <c r="L49" i="7"/>
  <c r="L39" i="7"/>
  <c r="L33" i="7"/>
  <c r="P18" i="7"/>
  <c r="L14" i="7"/>
  <c r="L227" i="8"/>
  <c r="L209" i="8"/>
  <c r="L198" i="8"/>
  <c r="L170" i="8"/>
  <c r="L176" i="8"/>
  <c r="L144" i="8"/>
  <c r="L104" i="8"/>
  <c r="L122" i="8"/>
  <c r="L32" i="8"/>
  <c r="L50" i="8"/>
  <c r="L67" i="8"/>
  <c r="N31" i="8"/>
  <c r="N13" i="8"/>
  <c r="N221" i="8"/>
  <c r="N193" i="8"/>
  <c r="N161" i="8"/>
  <c r="N145" i="8"/>
  <c r="N167" i="8"/>
  <c r="N147" i="8"/>
  <c r="N133" i="8"/>
  <c r="N117" i="8"/>
  <c r="N93" i="8"/>
  <c r="N123" i="8"/>
  <c r="N96" i="8"/>
  <c r="N18" i="8"/>
  <c r="N25" i="8"/>
  <c r="P26" i="8"/>
  <c r="P15" i="8"/>
  <c r="P217" i="8"/>
  <c r="P223" i="8"/>
  <c r="P201" i="8"/>
  <c r="P207" i="8"/>
  <c r="P187" i="8"/>
  <c r="P171" i="8"/>
  <c r="P152" i="8"/>
  <c r="P169" i="8"/>
  <c r="P153" i="8"/>
  <c r="P137" i="8"/>
  <c r="P121" i="8"/>
  <c r="P97" i="8"/>
  <c r="P134" i="8"/>
  <c r="P122" i="8"/>
  <c r="P105" i="8"/>
  <c r="P98" i="8"/>
  <c r="P89" i="8"/>
  <c r="P32" i="8"/>
  <c r="P35" i="8"/>
  <c r="P39" i="8"/>
  <c r="P46" i="8"/>
  <c r="P50" i="8"/>
  <c r="P53" i="8"/>
  <c r="P57" i="8"/>
  <c r="P64" i="8"/>
  <c r="P67" i="8"/>
  <c r="P71" i="8"/>
  <c r="P78" i="8"/>
  <c r="P82" i="8"/>
  <c r="Q13" i="7"/>
  <c r="Q21" i="7"/>
  <c r="Q22" i="7"/>
  <c r="Q23" i="7"/>
  <c r="Q24" i="7"/>
  <c r="Q25" i="7"/>
  <c r="Q26" i="7"/>
  <c r="Q27" i="7"/>
  <c r="Q29" i="7"/>
  <c r="Q39" i="7"/>
  <c r="Q40" i="7"/>
  <c r="Q41" i="7"/>
  <c r="Q42" i="7"/>
  <c r="Q43" i="7"/>
  <c r="Q45" i="7"/>
  <c r="O18" i="7"/>
  <c r="O21" i="7"/>
  <c r="O22" i="7"/>
  <c r="O23" i="7"/>
  <c r="O24" i="7"/>
  <c r="O25" i="7"/>
  <c r="O26" i="7"/>
  <c r="O27" i="7"/>
  <c r="O29" i="7"/>
  <c r="O30" i="7"/>
  <c r="O39" i="7"/>
  <c r="O40" i="7"/>
  <c r="O41" i="7"/>
  <c r="O42" i="7"/>
  <c r="O43" i="7"/>
  <c r="O45" i="7"/>
  <c r="M13" i="7"/>
  <c r="M18" i="7"/>
  <c r="M21" i="7"/>
  <c r="M22" i="7"/>
  <c r="M23" i="7"/>
  <c r="M24" i="7"/>
  <c r="M25" i="7"/>
  <c r="M26" i="7"/>
  <c r="M27" i="7"/>
  <c r="M29" i="7"/>
  <c r="M30" i="7"/>
  <c r="M39" i="7"/>
  <c r="M40" i="7"/>
  <c r="M41" i="7"/>
  <c r="M42" i="7"/>
  <c r="M43" i="7"/>
  <c r="M45" i="7"/>
  <c r="J13" i="7"/>
  <c r="J15" i="7"/>
  <c r="J16" i="7"/>
  <c r="J17" i="7"/>
  <c r="J19" i="7"/>
  <c r="J21" i="7"/>
  <c r="J31" i="7"/>
  <c r="J32" i="7"/>
  <c r="J33" i="7"/>
  <c r="J34" i="7"/>
  <c r="J35" i="7"/>
  <c r="J37" i="7"/>
  <c r="J38" i="7"/>
  <c r="J39" i="7"/>
  <c r="N117" i="7"/>
  <c r="Q107" i="7"/>
  <c r="J107" i="7"/>
  <c r="Q106" i="7"/>
  <c r="J106" i="7"/>
  <c r="J105" i="7"/>
  <c r="N104" i="7"/>
  <c r="J102" i="7"/>
  <c r="J101" i="7"/>
  <c r="J99" i="7"/>
  <c r="N98" i="7"/>
  <c r="Q97" i="7"/>
  <c r="N96" i="7"/>
  <c r="Q95" i="7"/>
  <c r="J95" i="7"/>
  <c r="J93" i="7"/>
  <c r="N88" i="7"/>
  <c r="J87" i="7"/>
  <c r="Q82" i="7"/>
  <c r="Q74" i="7"/>
  <c r="N72" i="7"/>
  <c r="J69" i="7"/>
  <c r="N67" i="7"/>
  <c r="L64" i="7"/>
  <c r="N63" i="7"/>
  <c r="Q57" i="7"/>
  <c r="L51" i="7"/>
  <c r="L46" i="7"/>
  <c r="J42" i="7"/>
  <c r="N40" i="7"/>
  <c r="N38" i="7"/>
  <c r="N34" i="7"/>
  <c r="L32" i="7"/>
  <c r="M14" i="8"/>
  <c r="K23" i="8"/>
  <c r="Q27" i="8"/>
  <c r="K32" i="8"/>
  <c r="N34" i="8"/>
  <c r="J38" i="8"/>
  <c r="M39" i="8"/>
  <c r="N41" i="8"/>
  <c r="Q42" i="8"/>
  <c r="L43" i="8"/>
  <c r="K48" i="8"/>
  <c r="M49" i="8"/>
  <c r="O51" i="8"/>
  <c r="M55" i="8"/>
  <c r="Q58" i="8"/>
  <c r="K64" i="8"/>
  <c r="M65" i="8"/>
  <c r="N66" i="8"/>
  <c r="O67" i="8"/>
  <c r="J70" i="8"/>
  <c r="M71" i="8"/>
  <c r="N73" i="8"/>
  <c r="Q74" i="8"/>
  <c r="L75" i="8"/>
  <c r="K80" i="8"/>
  <c r="M81" i="8"/>
  <c r="O83" i="8"/>
  <c r="P88" i="8"/>
  <c r="Q90" i="8"/>
  <c r="J95" i="8"/>
  <c r="K96" i="8"/>
  <c r="M97" i="8"/>
  <c r="O99" i="8"/>
  <c r="Q102" i="8"/>
  <c r="O105" i="8"/>
  <c r="M106" i="8"/>
  <c r="J119" i="8"/>
  <c r="K120" i="8"/>
  <c r="M121" i="8"/>
  <c r="Q126" i="8"/>
  <c r="O129" i="8"/>
  <c r="M130" i="8"/>
  <c r="J131" i="8"/>
  <c r="Q136" i="8"/>
  <c r="M137" i="8"/>
  <c r="O139" i="8"/>
  <c r="Q142" i="8"/>
  <c r="O145" i="8"/>
  <c r="K150" i="8"/>
  <c r="Q152" i="8"/>
  <c r="Q158" i="8"/>
  <c r="O161" i="8"/>
  <c r="Q167" i="8"/>
  <c r="N169" i="8"/>
  <c r="L175" i="8"/>
  <c r="O177" i="8"/>
  <c r="J179" i="8"/>
  <c r="K182" i="8"/>
  <c r="Q183" i="8"/>
  <c r="J184" i="8"/>
  <c r="N185" i="8"/>
  <c r="L187" i="8"/>
  <c r="K190" i="8"/>
  <c r="Q191" i="8"/>
  <c r="J192" i="8"/>
  <c r="K198" i="8"/>
  <c r="Q199" i="8"/>
  <c r="J200" i="8"/>
  <c r="N201" i="8"/>
  <c r="L203" i="8"/>
  <c r="K206" i="8"/>
  <c r="Q208" i="8"/>
  <c r="M209" i="8"/>
  <c r="N210" i="8"/>
  <c r="O211" i="8"/>
  <c r="Q216" i="8"/>
  <c r="L217" i="8"/>
  <c r="O218" i="8"/>
  <c r="J219" i="8"/>
  <c r="K222" i="8"/>
  <c r="Q224" i="8"/>
  <c r="M225" i="8"/>
  <c r="N226" i="8"/>
  <c r="O227" i="8"/>
  <c r="C225" i="8"/>
  <c r="W63" i="8" s="1"/>
  <c r="Q33" i="7"/>
  <c r="Q49" i="7"/>
  <c r="Q72" i="7"/>
  <c r="Q81" i="7"/>
  <c r="Q91" i="7"/>
  <c r="N17" i="7"/>
  <c r="N15" i="7"/>
  <c r="N21" i="7"/>
  <c r="N25" i="7"/>
  <c r="N32" i="7"/>
  <c r="N33" i="7"/>
  <c r="N42" i="7"/>
  <c r="N43" i="7"/>
  <c r="N46" i="7"/>
  <c r="N47" i="7"/>
  <c r="N48" i="7"/>
  <c r="N51" i="7"/>
  <c r="N53" i="7"/>
  <c r="N56" i="7"/>
  <c r="N57" i="7"/>
  <c r="N58" i="7"/>
  <c r="N62" i="7"/>
  <c r="N64" i="7"/>
  <c r="N65" i="7"/>
  <c r="N70" i="7"/>
  <c r="N71" i="7"/>
  <c r="N74" i="7"/>
  <c r="N75" i="7"/>
  <c r="N77" i="7"/>
  <c r="N79" i="7"/>
  <c r="N83" i="7"/>
  <c r="N86" i="7"/>
  <c r="N87" i="7"/>
  <c r="N90" i="7"/>
  <c r="N93" i="7"/>
  <c r="L13" i="7"/>
  <c r="L22" i="7"/>
  <c r="L55" i="7"/>
  <c r="L57" i="7"/>
  <c r="L61" i="7"/>
  <c r="L67" i="7"/>
  <c r="L69" i="7"/>
  <c r="L74" i="7"/>
  <c r="L78" i="7"/>
  <c r="L85" i="7"/>
  <c r="L86" i="7"/>
  <c r="L87" i="7"/>
  <c r="L90" i="7"/>
  <c r="L91" i="7"/>
  <c r="J18" i="7"/>
  <c r="J24" i="7"/>
  <c r="J27" i="7"/>
  <c r="J46" i="7"/>
  <c r="J50" i="7"/>
  <c r="J59" i="7"/>
  <c r="J65" i="7"/>
  <c r="J72" i="7"/>
  <c r="J74" i="7"/>
  <c r="J77" i="7"/>
  <c r="J80" i="7"/>
  <c r="J88" i="7"/>
  <c r="J91" i="7"/>
  <c r="J94" i="7"/>
  <c r="J219" i="5"/>
  <c r="Q90" i="7"/>
  <c r="N89" i="7"/>
  <c r="N82" i="7"/>
  <c r="N73" i="7"/>
  <c r="N66" i="7"/>
  <c r="C226" i="5"/>
  <c r="W64" i="5" s="1"/>
  <c r="C210" i="4"/>
  <c r="W64" i="4" s="1"/>
  <c r="C178" i="3"/>
  <c r="W55" i="3" s="1"/>
  <c r="M33" i="7"/>
  <c r="F15" i="4"/>
  <c r="F17" i="4"/>
  <c r="F23" i="4"/>
  <c r="F25" i="4"/>
  <c r="F39" i="4"/>
  <c r="F41" i="4"/>
  <c r="F47" i="4"/>
  <c r="F49" i="4"/>
  <c r="F55" i="4"/>
  <c r="F57" i="4"/>
  <c r="F71" i="4"/>
  <c r="F73" i="4"/>
  <c r="F79" i="4"/>
  <c r="F81" i="4"/>
  <c r="F87" i="4"/>
  <c r="F89" i="4"/>
  <c r="F103" i="4"/>
  <c r="F105" i="4"/>
  <c r="F121" i="4"/>
  <c r="F127" i="4"/>
  <c r="F129" i="4"/>
  <c r="F135" i="4"/>
  <c r="F145" i="4"/>
  <c r="F153" i="4"/>
  <c r="F159" i="4"/>
  <c r="F161" i="4"/>
  <c r="F169" i="4"/>
  <c r="F177" i="4"/>
  <c r="F193" i="4"/>
  <c r="F199" i="4"/>
  <c r="F201" i="4"/>
  <c r="F207" i="4"/>
  <c r="F31" i="3"/>
  <c r="F47" i="3"/>
  <c r="F95" i="3"/>
  <c r="F127" i="3"/>
  <c r="M12" i="4"/>
  <c r="C33" i="4"/>
  <c r="W18" i="4" s="1"/>
  <c r="C55" i="4"/>
  <c r="AA25" i="4" s="1"/>
  <c r="C65" i="4"/>
  <c r="W36" i="4" s="1"/>
  <c r="C87" i="4"/>
  <c r="AA43" i="4" s="1"/>
  <c r="C101" i="4"/>
  <c r="AA50" i="4" s="1"/>
  <c r="C129" i="4"/>
  <c r="AA78" i="4" s="1"/>
  <c r="M12" i="3"/>
  <c r="M94" i="3"/>
  <c r="C45" i="3"/>
  <c r="W23" i="3" s="1"/>
  <c r="C87" i="3"/>
  <c r="AA43" i="3" s="1"/>
  <c r="P86" i="8"/>
  <c r="P81" i="8"/>
  <c r="P79" i="8"/>
  <c r="P77" i="8"/>
  <c r="P75" i="8"/>
  <c r="P74" i="8"/>
  <c r="P72" i="8"/>
  <c r="P70" i="8"/>
  <c r="P65" i="8"/>
  <c r="P63" i="8"/>
  <c r="P61" i="8"/>
  <c r="P59" i="8"/>
  <c r="P58" i="8"/>
  <c r="P56" i="8"/>
  <c r="P54" i="8"/>
  <c r="P49" i="8"/>
  <c r="P47" i="8"/>
  <c r="P45" i="8"/>
  <c r="P43" i="8"/>
  <c r="P42" i="8"/>
  <c r="P40" i="8"/>
  <c r="P38" i="8"/>
  <c r="P33" i="8"/>
  <c r="P91" i="8"/>
  <c r="P23" i="8"/>
  <c r="P19" i="8"/>
  <c r="P16" i="8"/>
  <c r="P87" i="8"/>
  <c r="P96" i="8"/>
  <c r="P103" i="8"/>
  <c r="P120" i="8"/>
  <c r="P127" i="8"/>
  <c r="P136" i="8"/>
  <c r="P143" i="8"/>
  <c r="P107" i="8"/>
  <c r="P131" i="8"/>
  <c r="P147" i="8"/>
  <c r="P163" i="8"/>
  <c r="P179" i="8"/>
  <c r="P150" i="8"/>
  <c r="P157" i="8"/>
  <c r="P166" i="8"/>
  <c r="P173" i="8"/>
  <c r="P183" i="8"/>
  <c r="P186" i="8"/>
  <c r="P193" i="8"/>
  <c r="P202" i="8"/>
  <c r="P195" i="8"/>
  <c r="P214" i="8"/>
  <c r="P221" i="8"/>
  <c r="P208" i="8"/>
  <c r="P215" i="8"/>
  <c r="Q120" i="7"/>
  <c r="Q118" i="7"/>
  <c r="Q117" i="7"/>
  <c r="Q105" i="7"/>
  <c r="Q101" i="7"/>
  <c r="Q98" i="7"/>
  <c r="Q96" i="7"/>
  <c r="Q94" i="7"/>
  <c r="Q93" i="7"/>
  <c r="Q89" i="7"/>
  <c r="Q88" i="7"/>
  <c r="Q70" i="7"/>
  <c r="Q66" i="7"/>
  <c r="Q65" i="7"/>
  <c r="Q56" i="7"/>
  <c r="Q30" i="7"/>
  <c r="Q18" i="7"/>
  <c r="L121" i="7"/>
  <c r="L120" i="7"/>
  <c r="L119" i="7"/>
  <c r="L117" i="7"/>
  <c r="L107" i="7"/>
  <c r="L106" i="7"/>
  <c r="L105" i="7"/>
  <c r="L102" i="7"/>
  <c r="L101" i="7"/>
  <c r="L99" i="7"/>
  <c r="L98" i="7"/>
  <c r="L97" i="7"/>
  <c r="L96" i="7"/>
  <c r="L95" i="7"/>
  <c r="L93" i="7"/>
  <c r="L89" i="7"/>
  <c r="L88" i="7"/>
  <c r="L83" i="7"/>
  <c r="L82" i="7"/>
  <c r="L80" i="7"/>
  <c r="L79" i="7"/>
  <c r="L72" i="7"/>
  <c r="L71" i="7"/>
  <c r="L70" i="7"/>
  <c r="L65" i="7"/>
  <c r="L63" i="7"/>
  <c r="L62" i="7"/>
  <c r="L59" i="7"/>
  <c r="L58" i="7"/>
  <c r="L53" i="7"/>
  <c r="L48" i="7"/>
  <c r="L45" i="7"/>
  <c r="L41" i="7"/>
  <c r="L38" i="7"/>
  <c r="L27" i="7"/>
  <c r="L26" i="7"/>
  <c r="L18" i="7"/>
  <c r="L17" i="7"/>
  <c r="L16" i="7"/>
  <c r="L15" i="7"/>
  <c r="C163" i="3"/>
  <c r="W103" i="3" s="1"/>
  <c r="C162" i="3"/>
  <c r="W102" i="3" s="1"/>
  <c r="C160" i="3"/>
  <c r="W100" i="3" s="1"/>
  <c r="C147" i="3"/>
  <c r="W94" i="3" s="1"/>
  <c r="C146" i="3"/>
  <c r="W93" i="3" s="1"/>
  <c r="C138" i="3"/>
  <c r="AA84" i="3" s="1"/>
  <c r="C136" i="3"/>
  <c r="AA82" i="3" s="1"/>
  <c r="C134" i="3"/>
  <c r="AA80" i="3" s="1"/>
  <c r="C131" i="3"/>
  <c r="W85" i="3" s="1"/>
  <c r="C130" i="3"/>
  <c r="W84" i="3" s="1"/>
  <c r="C122" i="3"/>
  <c r="AA75" i="3" s="1"/>
  <c r="C120" i="3"/>
  <c r="AA73" i="3" s="1"/>
  <c r="C118" i="3"/>
  <c r="AA71" i="3" s="1"/>
  <c r="C115" i="3"/>
  <c r="W76" i="3" s="1"/>
  <c r="C114" i="3"/>
  <c r="W75" i="3" s="1"/>
  <c r="C112" i="3"/>
  <c r="W73" i="3" s="1"/>
  <c r="C106" i="3"/>
  <c r="AA66" i="3" s="1"/>
  <c r="C104" i="3"/>
  <c r="AA64" i="3" s="1"/>
  <c r="C102" i="3"/>
  <c r="AA62" i="3" s="1"/>
  <c r="C99" i="3"/>
  <c r="W67" i="3" s="1"/>
  <c r="C98" i="3"/>
  <c r="W66" i="3" s="1"/>
  <c r="C94" i="3"/>
  <c r="W62" i="3" s="1"/>
  <c r="C90" i="3"/>
  <c r="AA46" i="3" s="1"/>
  <c r="C88" i="3"/>
  <c r="AA44" i="3" s="1"/>
  <c r="C86" i="3"/>
  <c r="AA42" i="3" s="1"/>
  <c r="C83" i="3"/>
  <c r="W47" i="3" s="1"/>
  <c r="C82" i="3"/>
  <c r="W46" i="3" s="1"/>
  <c r="C78" i="3"/>
  <c r="W42" i="3" s="1"/>
  <c r="C75" i="3"/>
  <c r="AA38" i="3" s="1"/>
  <c r="C74" i="3"/>
  <c r="AA37" i="3" s="1"/>
  <c r="C72" i="3"/>
  <c r="AA35" i="3" s="1"/>
  <c r="C67" i="3"/>
  <c r="W38" i="3" s="1"/>
  <c r="C66" i="3"/>
  <c r="W37" i="3" s="1"/>
  <c r="C62" i="3"/>
  <c r="W33" i="3" s="1"/>
  <c r="C59" i="3"/>
  <c r="AA29" i="3" s="1"/>
  <c r="C58" i="3"/>
  <c r="AA28" i="3" s="1"/>
  <c r="C56" i="3"/>
  <c r="AA26" i="3" s="1"/>
  <c r="C51" i="3"/>
  <c r="W29" i="3" s="1"/>
  <c r="C50" i="3"/>
  <c r="W28" i="3" s="1"/>
  <c r="C46" i="3"/>
  <c r="W24" i="3" s="1"/>
  <c r="C43" i="3"/>
  <c r="AA20" i="3" s="1"/>
  <c r="C42" i="3"/>
  <c r="AA19" i="3" s="1"/>
  <c r="C40" i="3"/>
  <c r="AA17" i="3" s="1"/>
  <c r="C35" i="3"/>
  <c r="W20" i="3" s="1"/>
  <c r="C34" i="3"/>
  <c r="W19" i="3" s="1"/>
  <c r="C30" i="3"/>
  <c r="W15" i="3" s="1"/>
  <c r="C27" i="3"/>
  <c r="AA11" i="3" s="1"/>
  <c r="C26" i="3"/>
  <c r="AA10" i="3" s="1"/>
  <c r="C24" i="3"/>
  <c r="AA8" i="3" s="1"/>
  <c r="C22" i="3"/>
  <c r="AA6" i="3" s="1"/>
  <c r="C19" i="3"/>
  <c r="W11" i="3" s="1"/>
  <c r="C18" i="3"/>
  <c r="W10" i="3" s="1"/>
  <c r="E5" i="3"/>
  <c r="AA123" i="4"/>
  <c r="AA121" i="4"/>
  <c r="AA119" i="4"/>
  <c r="C193" i="4"/>
  <c r="W123" i="4" s="1"/>
  <c r="C191" i="4"/>
  <c r="W121" i="4" s="1"/>
  <c r="C185" i="4"/>
  <c r="W114" i="4" s="1"/>
  <c r="C183" i="4"/>
  <c r="W112" i="4" s="1"/>
  <c r="C181" i="4"/>
  <c r="W110" i="4" s="1"/>
  <c r="C177" i="4"/>
  <c r="AA105" i="4" s="1"/>
  <c r="C175" i="4"/>
  <c r="AA103" i="4" s="1"/>
  <c r="C173" i="4"/>
  <c r="AA101" i="4" s="1"/>
  <c r="W105" i="4"/>
  <c r="W103" i="4"/>
  <c r="W101" i="4"/>
  <c r="C161" i="4"/>
  <c r="AA96" i="4" s="1"/>
  <c r="C159" i="4"/>
  <c r="AA94" i="4" s="1"/>
  <c r="C157" i="4"/>
  <c r="AA92" i="4" s="1"/>
  <c r="C153" i="4"/>
  <c r="W96" i="4" s="1"/>
  <c r="C151" i="4"/>
  <c r="W94" i="4" s="1"/>
  <c r="C149" i="4"/>
  <c r="W92" i="4" s="1"/>
  <c r="C145" i="4"/>
  <c r="AA87" i="4" s="1"/>
  <c r="C143" i="4"/>
  <c r="AA85" i="4" s="1"/>
  <c r="C141" i="4"/>
  <c r="AA83" i="4" s="1"/>
  <c r="C159" i="3"/>
  <c r="W99" i="3" s="1"/>
  <c r="C145" i="3"/>
  <c r="W92" i="3" s="1"/>
  <c r="C143" i="3"/>
  <c r="W90" i="3" s="1"/>
  <c r="C141" i="3"/>
  <c r="W88" i="3" s="1"/>
  <c r="C135" i="3"/>
  <c r="AA81" i="3" s="1"/>
  <c r="C121" i="3"/>
  <c r="AA74" i="3" s="1"/>
  <c r="C117" i="3"/>
  <c r="AA70" i="3" s="1"/>
  <c r="C113" i="3"/>
  <c r="W74" i="3" s="1"/>
  <c r="C105" i="3"/>
  <c r="AA65" i="3" s="1"/>
  <c r="C101" i="3"/>
  <c r="AA61" i="3" s="1"/>
  <c r="C97" i="3"/>
  <c r="W65" i="3" s="1"/>
  <c r="C89" i="3"/>
  <c r="AA45" i="3" s="1"/>
  <c r="C85" i="3"/>
  <c r="AA41" i="3" s="1"/>
  <c r="C81" i="3"/>
  <c r="W45" i="3" s="1"/>
  <c r="C71" i="3"/>
  <c r="AA34" i="3" s="1"/>
  <c r="C65" i="3"/>
  <c r="W36" i="3" s="1"/>
  <c r="C55" i="3"/>
  <c r="AA25" i="3" s="1"/>
  <c r="C49" i="3"/>
  <c r="W27" i="3" s="1"/>
  <c r="C39" i="3"/>
  <c r="AA16" i="3" s="1"/>
  <c r="C33" i="3"/>
  <c r="W18" i="3" s="1"/>
  <c r="C13" i="3"/>
  <c r="W5" i="3" s="1"/>
  <c r="D179" i="3"/>
  <c r="X56" i="3" s="1"/>
  <c r="D178" i="3"/>
  <c r="X55" i="3" s="1"/>
  <c r="D177" i="3"/>
  <c r="X54" i="3" s="1"/>
  <c r="D176" i="3"/>
  <c r="X53" i="3" s="1"/>
  <c r="D175" i="3"/>
  <c r="X52" i="3" s="1"/>
  <c r="D163" i="3"/>
  <c r="X103" i="3" s="1"/>
  <c r="D162" i="3"/>
  <c r="X102" i="3" s="1"/>
  <c r="D161" i="3"/>
  <c r="X101" i="3" s="1"/>
  <c r="D160" i="3"/>
  <c r="X100" i="3" s="1"/>
  <c r="D159" i="3"/>
  <c r="X99" i="3" s="1"/>
  <c r="D147" i="3"/>
  <c r="X94" i="3" s="1"/>
  <c r="D146" i="3"/>
  <c r="X93" i="3" s="1"/>
  <c r="D145" i="3"/>
  <c r="X92" i="3" s="1"/>
  <c r="D143" i="3"/>
  <c r="X90" i="3" s="1"/>
  <c r="D141" i="3"/>
  <c r="X88" i="3" s="1"/>
  <c r="D138" i="3"/>
  <c r="AB84" i="3" s="1"/>
  <c r="D137" i="3"/>
  <c r="AB83" i="3" s="1"/>
  <c r="D136" i="3"/>
  <c r="AB82" i="3" s="1"/>
  <c r="D135" i="3"/>
  <c r="AB81" i="3" s="1"/>
  <c r="D134" i="3"/>
  <c r="AB80" i="3" s="1"/>
  <c r="D133" i="3"/>
  <c r="AB79" i="3" s="1"/>
  <c r="D131" i="3"/>
  <c r="X85" i="3" s="1"/>
  <c r="D130" i="3"/>
  <c r="X84" i="3" s="1"/>
  <c r="D129" i="3"/>
  <c r="X83" i="3" s="1"/>
  <c r="D127" i="3"/>
  <c r="X81" i="3" s="1"/>
  <c r="D125" i="3"/>
  <c r="X79" i="3" s="1"/>
  <c r="D122" i="3"/>
  <c r="AB75" i="3" s="1"/>
  <c r="D121" i="3"/>
  <c r="AB74" i="3" s="1"/>
  <c r="D120" i="3"/>
  <c r="AB73" i="3" s="1"/>
  <c r="D119" i="3"/>
  <c r="AB72" i="3" s="1"/>
  <c r="D118" i="3"/>
  <c r="AB71" i="3" s="1"/>
  <c r="D117" i="3"/>
  <c r="AB70" i="3" s="1"/>
  <c r="D115" i="3"/>
  <c r="X76" i="3" s="1"/>
  <c r="D114" i="3"/>
  <c r="X75" i="3" s="1"/>
  <c r="D113" i="3"/>
  <c r="X74" i="3" s="1"/>
  <c r="D112" i="3"/>
  <c r="X73" i="3" s="1"/>
  <c r="D111" i="3"/>
  <c r="X72" i="3" s="1"/>
  <c r="D106" i="3"/>
  <c r="AB66" i="3" s="1"/>
  <c r="D105" i="3"/>
  <c r="AB65" i="3" s="1"/>
  <c r="D104" i="3"/>
  <c r="AB64" i="3" s="1"/>
  <c r="D103" i="3"/>
  <c r="AB63" i="3" s="1"/>
  <c r="D102" i="3"/>
  <c r="AB62" i="3" s="1"/>
  <c r="D101" i="3"/>
  <c r="AB61" i="3" s="1"/>
  <c r="D99" i="3"/>
  <c r="X67" i="3" s="1"/>
  <c r="D98" i="3"/>
  <c r="X66" i="3" s="1"/>
  <c r="D97" i="3"/>
  <c r="X65" i="3" s="1"/>
  <c r="D94" i="3"/>
  <c r="X62" i="3" s="1"/>
  <c r="D93" i="3"/>
  <c r="X61" i="3" s="1"/>
  <c r="D90" i="3"/>
  <c r="AB46" i="3" s="1"/>
  <c r="D89" i="3"/>
  <c r="AB45" i="3" s="1"/>
  <c r="D88" i="3"/>
  <c r="AB44" i="3" s="1"/>
  <c r="D87" i="3"/>
  <c r="AB43" i="3" s="1"/>
  <c r="D86" i="3"/>
  <c r="AB42" i="3" s="1"/>
  <c r="D85" i="3"/>
  <c r="AB41" i="3" s="1"/>
  <c r="D83" i="3"/>
  <c r="X47" i="3" s="1"/>
  <c r="D82" i="3"/>
  <c r="X46" i="3" s="1"/>
  <c r="D81" i="3"/>
  <c r="X45" i="3" s="1"/>
  <c r="D78" i="3"/>
  <c r="X42" i="3" s="1"/>
  <c r="D77" i="3"/>
  <c r="X41" i="3" s="1"/>
  <c r="D75" i="3"/>
  <c r="AB38" i="3" s="1"/>
  <c r="D74" i="3"/>
  <c r="AB37" i="3" s="1"/>
  <c r="D73" i="3"/>
  <c r="AB36" i="3" s="1"/>
  <c r="D72" i="3"/>
  <c r="AB35" i="3" s="1"/>
  <c r="D71" i="3"/>
  <c r="AB34" i="3" s="1"/>
  <c r="D67" i="3"/>
  <c r="X38" i="3" s="1"/>
  <c r="D66" i="3"/>
  <c r="X37" i="3" s="1"/>
  <c r="D65" i="3"/>
  <c r="X36" i="3" s="1"/>
  <c r="D62" i="3"/>
  <c r="X33" i="3" s="1"/>
  <c r="D61" i="3"/>
  <c r="X32" i="3" s="1"/>
  <c r="D59" i="3"/>
  <c r="AB29" i="3" s="1"/>
  <c r="D58" i="3"/>
  <c r="AB28" i="3" s="1"/>
  <c r="D57" i="3"/>
  <c r="AB27" i="3" s="1"/>
  <c r="D56" i="3"/>
  <c r="AB26" i="3" s="1"/>
  <c r="D55" i="3"/>
  <c r="AB25" i="3" s="1"/>
  <c r="D51" i="3"/>
  <c r="X29" i="3" s="1"/>
  <c r="D50" i="3"/>
  <c r="X28" i="3" s="1"/>
  <c r="D49" i="3"/>
  <c r="X27" i="3" s="1"/>
  <c r="D46" i="3"/>
  <c r="X24" i="3" s="1"/>
  <c r="D45" i="3"/>
  <c r="X23" i="3" s="1"/>
  <c r="D43" i="3"/>
  <c r="AB20" i="3" s="1"/>
  <c r="D42" i="3"/>
  <c r="AB19" i="3" s="1"/>
  <c r="D41" i="3"/>
  <c r="AB18" i="3" s="1"/>
  <c r="D40" i="3"/>
  <c r="AB17" i="3" s="1"/>
  <c r="D39" i="3"/>
  <c r="AB16" i="3" s="1"/>
  <c r="D35" i="3"/>
  <c r="X20" i="3" s="1"/>
  <c r="D34" i="3"/>
  <c r="X19" i="3" s="1"/>
  <c r="D33" i="3"/>
  <c r="X18" i="3" s="1"/>
  <c r="D30" i="3"/>
  <c r="X15" i="3" s="1"/>
  <c r="D29" i="3"/>
  <c r="X14" i="3" s="1"/>
  <c r="D27" i="3"/>
  <c r="AB11" i="3" s="1"/>
  <c r="D26" i="3"/>
  <c r="AB10" i="3" s="1"/>
  <c r="D25" i="3"/>
  <c r="AB9" i="3" s="1"/>
  <c r="D24" i="3"/>
  <c r="AB8" i="3" s="1"/>
  <c r="D22" i="3"/>
  <c r="AB6" i="3" s="1"/>
  <c r="D19" i="3"/>
  <c r="X11" i="3" s="1"/>
  <c r="D18" i="3"/>
  <c r="X10" i="3" s="1"/>
  <c r="D15" i="3"/>
  <c r="X7" i="3" s="1"/>
  <c r="D14" i="3"/>
  <c r="X6" i="3" s="1"/>
  <c r="D13" i="3"/>
  <c r="X5" i="3" s="1"/>
  <c r="L12" i="3"/>
  <c r="L146" i="3"/>
  <c r="AA122" i="4"/>
  <c r="C195" i="4"/>
  <c r="W125" i="4" s="1"/>
  <c r="C192" i="4"/>
  <c r="W122" i="4" s="1"/>
  <c r="C186" i="4"/>
  <c r="W115" i="4" s="1"/>
  <c r="C178" i="4"/>
  <c r="AA106" i="4" s="1"/>
  <c r="W106" i="4"/>
  <c r="C160" i="4"/>
  <c r="AA95" i="4" s="1"/>
  <c r="C155" i="4"/>
  <c r="W98" i="4" s="1"/>
  <c r="C146" i="4"/>
  <c r="AA88" i="4" s="1"/>
  <c r="C142" i="4"/>
  <c r="AA84" i="4" s="1"/>
  <c r="C138" i="4"/>
  <c r="W88" i="4" s="1"/>
  <c r="C136" i="4"/>
  <c r="W86" i="4" s="1"/>
  <c r="C130" i="4"/>
  <c r="AA79" i="4" s="1"/>
  <c r="C128" i="4"/>
  <c r="AA77" i="4" s="1"/>
  <c r="C126" i="4"/>
  <c r="AA75" i="4" s="1"/>
  <c r="C123" i="4"/>
  <c r="W80" i="4" s="1"/>
  <c r="C122" i="4"/>
  <c r="W79" i="4" s="1"/>
  <c r="C118" i="4"/>
  <c r="W75" i="4" s="1"/>
  <c r="C106" i="4"/>
  <c r="AA55" i="4" s="1"/>
  <c r="C104" i="4"/>
  <c r="AA53" i="4" s="1"/>
  <c r="C102" i="4"/>
  <c r="AA51" i="4" s="1"/>
  <c r="C99" i="4"/>
  <c r="W56" i="4" s="1"/>
  <c r="C98" i="4"/>
  <c r="W55" i="4" s="1"/>
  <c r="C94" i="4"/>
  <c r="W51" i="4" s="1"/>
  <c r="C91" i="4"/>
  <c r="AA47" i="4" s="1"/>
  <c r="C161" i="3"/>
  <c r="W101" i="3" s="1"/>
  <c r="C137" i="3"/>
  <c r="AA83" i="3" s="1"/>
  <c r="C129" i="3"/>
  <c r="W83" i="3" s="1"/>
  <c r="C127" i="3"/>
  <c r="W81" i="3" s="1"/>
  <c r="C125" i="3"/>
  <c r="W79" i="3" s="1"/>
  <c r="C103" i="3"/>
  <c r="AA63" i="3" s="1"/>
  <c r="C93" i="3"/>
  <c r="W61" i="3" s="1"/>
  <c r="C73" i="3"/>
  <c r="AA36" i="3" s="1"/>
  <c r="C61" i="3"/>
  <c r="W32" i="3" s="1"/>
  <c r="C41" i="3"/>
  <c r="AA18" i="3" s="1"/>
  <c r="C29" i="3"/>
  <c r="W14" i="3" s="1"/>
  <c r="C15" i="3"/>
  <c r="W7" i="3" s="1"/>
  <c r="AA124" i="4"/>
  <c r="C194" i="4"/>
  <c r="W124" i="4" s="1"/>
  <c r="C179" i="4"/>
  <c r="AA107" i="4" s="1"/>
  <c r="C162" i="4"/>
  <c r="AA97" i="4" s="1"/>
  <c r="C154" i="4"/>
  <c r="W97" i="4" s="1"/>
  <c r="C139" i="4"/>
  <c r="W89" i="4" s="1"/>
  <c r="C135" i="4"/>
  <c r="W85" i="4" s="1"/>
  <c r="C127" i="4"/>
  <c r="AA76" i="4" s="1"/>
  <c r="C117" i="4"/>
  <c r="W74" i="4" s="1"/>
  <c r="C103" i="4"/>
  <c r="AA52" i="4" s="1"/>
  <c r="C93" i="4"/>
  <c r="W50" i="4" s="1"/>
  <c r="C90" i="4"/>
  <c r="AA46" i="4" s="1"/>
  <c r="C88" i="4"/>
  <c r="AA44" i="4" s="1"/>
  <c r="C83" i="4"/>
  <c r="W47" i="4" s="1"/>
  <c r="C82" i="4"/>
  <c r="W46" i="4" s="1"/>
  <c r="C78" i="4"/>
  <c r="W42" i="4" s="1"/>
  <c r="C75" i="4"/>
  <c r="AA38" i="4" s="1"/>
  <c r="C74" i="4"/>
  <c r="AA37" i="4" s="1"/>
  <c r="C72" i="4"/>
  <c r="AA35" i="4" s="1"/>
  <c r="C67" i="4"/>
  <c r="W38" i="4" s="1"/>
  <c r="C66" i="4"/>
  <c r="W37" i="4" s="1"/>
  <c r="C62" i="4"/>
  <c r="W33" i="4" s="1"/>
  <c r="C59" i="4"/>
  <c r="AA29" i="4" s="1"/>
  <c r="C58" i="4"/>
  <c r="AA28" i="4" s="1"/>
  <c r="C56" i="4"/>
  <c r="AA26" i="4" s="1"/>
  <c r="C51" i="4"/>
  <c r="W29" i="4" s="1"/>
  <c r="C50" i="4"/>
  <c r="W28" i="4" s="1"/>
  <c r="C46" i="4"/>
  <c r="W24" i="4" s="1"/>
  <c r="C43" i="4"/>
  <c r="AA20" i="4" s="1"/>
  <c r="C42" i="4"/>
  <c r="AA19" i="4" s="1"/>
  <c r="C40" i="4"/>
  <c r="AA17" i="4" s="1"/>
  <c r="C35" i="4"/>
  <c r="W20" i="4" s="1"/>
  <c r="C34" i="4"/>
  <c r="W19" i="4" s="1"/>
  <c r="C30" i="4"/>
  <c r="W15" i="4" s="1"/>
  <c r="C27" i="4"/>
  <c r="AA11" i="4" s="1"/>
  <c r="C26" i="4"/>
  <c r="AA10" i="4" s="1"/>
  <c r="C24" i="4"/>
  <c r="AA8" i="4" s="1"/>
  <c r="C22" i="4"/>
  <c r="AA6" i="4" s="1"/>
  <c r="C19" i="4"/>
  <c r="W11" i="4" s="1"/>
  <c r="C18" i="4"/>
  <c r="W10" i="4" s="1"/>
  <c r="C16" i="4"/>
  <c r="W8" i="4" s="1"/>
  <c r="C14" i="4"/>
  <c r="W6" i="4" s="1"/>
  <c r="L12" i="4"/>
  <c r="L182" i="4"/>
  <c r="C106" i="5"/>
  <c r="AA55" i="5" s="1"/>
  <c r="C104" i="5"/>
  <c r="AA53" i="5" s="1"/>
  <c r="C102" i="5"/>
  <c r="AA51" i="5" s="1"/>
  <c r="C99" i="5"/>
  <c r="W56" i="5" s="1"/>
  <c r="C98" i="5"/>
  <c r="W55" i="5" s="1"/>
  <c r="C94" i="5"/>
  <c r="W51" i="5" s="1"/>
  <c r="C225" i="5"/>
  <c r="W63" i="5" s="1"/>
  <c r="C218" i="5"/>
  <c r="AA130" i="5" s="1"/>
  <c r="C216" i="5"/>
  <c r="AA128" i="5" s="1"/>
  <c r="C214" i="5"/>
  <c r="AA126" i="5" s="1"/>
  <c r="C211" i="5"/>
  <c r="W131" i="5" s="1"/>
  <c r="C210" i="5"/>
  <c r="W130" i="5" s="1"/>
  <c r="C208" i="5"/>
  <c r="W128" i="5" s="1"/>
  <c r="C203" i="5"/>
  <c r="AA121" i="5" s="1"/>
  <c r="C202" i="5"/>
  <c r="AA120" i="5" s="1"/>
  <c r="C195" i="5"/>
  <c r="AA116" i="5" s="1"/>
  <c r="C194" i="5"/>
  <c r="AA115" i="5" s="1"/>
  <c r="C187" i="5"/>
  <c r="W116" i="5" s="1"/>
  <c r="C186" i="5"/>
  <c r="W115" i="5" s="1"/>
  <c r="C178" i="5"/>
  <c r="AA106" i="5" s="1"/>
  <c r="C176" i="5"/>
  <c r="AA104" i="5" s="1"/>
  <c r="C174" i="5"/>
  <c r="AA102" i="5" s="1"/>
  <c r="C171" i="5"/>
  <c r="W107" i="5" s="1"/>
  <c r="C170" i="5"/>
  <c r="W106" i="5" s="1"/>
  <c r="C162" i="5"/>
  <c r="AA97" i="5" s="1"/>
  <c r="C160" i="5"/>
  <c r="AA95" i="5" s="1"/>
  <c r="C158" i="5"/>
  <c r="AA93" i="5" s="1"/>
  <c r="C155" i="5"/>
  <c r="W98" i="5" s="1"/>
  <c r="C154" i="5"/>
  <c r="W97" i="5" s="1"/>
  <c r="C152" i="5"/>
  <c r="W95" i="5" s="1"/>
  <c r="C146" i="5"/>
  <c r="AA88" i="5" s="1"/>
  <c r="C144" i="5"/>
  <c r="AA86" i="5" s="1"/>
  <c r="C142" i="5"/>
  <c r="AA84" i="5" s="1"/>
  <c r="C139" i="5"/>
  <c r="W89" i="5" s="1"/>
  <c r="C138" i="5"/>
  <c r="W88" i="5" s="1"/>
  <c r="C136" i="5"/>
  <c r="W86" i="5" s="1"/>
  <c r="C130" i="5"/>
  <c r="AA79" i="5" s="1"/>
  <c r="C128" i="5"/>
  <c r="AA77" i="5" s="1"/>
  <c r="C126" i="5"/>
  <c r="AA75" i="5" s="1"/>
  <c r="C123" i="5"/>
  <c r="W80" i="5" s="1"/>
  <c r="C122" i="5"/>
  <c r="W79" i="5" s="1"/>
  <c r="C118" i="5"/>
  <c r="W75" i="5" s="1"/>
  <c r="C91" i="5"/>
  <c r="AA47" i="5" s="1"/>
  <c r="C90" i="5"/>
  <c r="AA46" i="5" s="1"/>
  <c r="C88" i="5"/>
  <c r="AA44" i="5" s="1"/>
  <c r="C83" i="5"/>
  <c r="W47" i="5" s="1"/>
  <c r="C82" i="5"/>
  <c r="W46" i="5" s="1"/>
  <c r="C78" i="5"/>
  <c r="W42" i="5" s="1"/>
  <c r="C75" i="5"/>
  <c r="AA38" i="5" s="1"/>
  <c r="C74" i="5"/>
  <c r="AA37" i="5" s="1"/>
  <c r="C72" i="5"/>
  <c r="AA35" i="5" s="1"/>
  <c r="C67" i="5"/>
  <c r="W38" i="5" s="1"/>
  <c r="C66" i="5"/>
  <c r="W37" i="5" s="1"/>
  <c r="C62" i="5"/>
  <c r="W33" i="5" s="1"/>
  <c r="C19" i="5"/>
  <c r="W11" i="5" s="1"/>
  <c r="C18" i="5"/>
  <c r="W10" i="5" s="1"/>
  <c r="C16" i="5"/>
  <c r="W8" i="5" s="1"/>
  <c r="C14" i="5"/>
  <c r="W6" i="5" s="1"/>
  <c r="D106" i="5"/>
  <c r="AB55" i="5" s="1"/>
  <c r="D105" i="5"/>
  <c r="AB54" i="5" s="1"/>
  <c r="D104" i="5"/>
  <c r="AB53" i="5" s="1"/>
  <c r="D103" i="5"/>
  <c r="AB52" i="5" s="1"/>
  <c r="D102" i="5"/>
  <c r="AB51" i="5" s="1"/>
  <c r="D101" i="5"/>
  <c r="AB50" i="5" s="1"/>
  <c r="D99" i="5"/>
  <c r="X56" i="5" s="1"/>
  <c r="D98" i="5"/>
  <c r="X55" i="5" s="1"/>
  <c r="D97" i="5"/>
  <c r="X54" i="5" s="1"/>
  <c r="D94" i="5"/>
  <c r="X51" i="5" s="1"/>
  <c r="D93" i="5"/>
  <c r="X50" i="5" s="1"/>
  <c r="D59" i="5"/>
  <c r="AB29" i="5" s="1"/>
  <c r="D58" i="5"/>
  <c r="AB28" i="5" s="1"/>
  <c r="D57" i="5"/>
  <c r="AB27" i="5" s="1"/>
  <c r="D56" i="5"/>
  <c r="AB26" i="5" s="1"/>
  <c r="D55" i="5"/>
  <c r="AB25" i="5" s="1"/>
  <c r="D51" i="5"/>
  <c r="X29" i="5" s="1"/>
  <c r="D50" i="5"/>
  <c r="X28" i="5" s="1"/>
  <c r="D49" i="5"/>
  <c r="X27" i="5" s="1"/>
  <c r="D46" i="5"/>
  <c r="X24" i="5" s="1"/>
  <c r="D45" i="5"/>
  <c r="X23" i="5" s="1"/>
  <c r="D227" i="5"/>
  <c r="X65" i="5" s="1"/>
  <c r="D226" i="5"/>
  <c r="X64" i="5" s="1"/>
  <c r="D225" i="5"/>
  <c r="X63" i="5" s="1"/>
  <c r="D224" i="5"/>
  <c r="X62" i="5" s="1"/>
  <c r="D223" i="5"/>
  <c r="X61" i="5" s="1"/>
  <c r="D218" i="5"/>
  <c r="AB130" i="5" s="1"/>
  <c r="D217" i="5"/>
  <c r="AB129" i="5" s="1"/>
  <c r="D216" i="5"/>
  <c r="AB128" i="5" s="1"/>
  <c r="E7" i="3"/>
  <c r="N12" i="3"/>
  <c r="N123" i="3"/>
  <c r="N12" i="4"/>
  <c r="E9" i="3"/>
  <c r="P12" i="3"/>
  <c r="P121" i="3"/>
  <c r="D118" i="4"/>
  <c r="X75" i="4" s="1"/>
  <c r="D121" i="4"/>
  <c r="X78" i="4" s="1"/>
  <c r="D122" i="4"/>
  <c r="X79" i="4" s="1"/>
  <c r="D123" i="4"/>
  <c r="X80" i="4" s="1"/>
  <c r="D125" i="4"/>
  <c r="AB74" i="4" s="1"/>
  <c r="D126" i="4"/>
  <c r="AB75" i="4" s="1"/>
  <c r="D127" i="4"/>
  <c r="AB76" i="4" s="1"/>
  <c r="D128" i="4"/>
  <c r="AB77" i="4" s="1"/>
  <c r="D129" i="4"/>
  <c r="AB78" i="4" s="1"/>
  <c r="D130" i="4"/>
  <c r="AB79" i="4" s="1"/>
  <c r="D135" i="4"/>
  <c r="X85" i="4" s="1"/>
  <c r="D136" i="4"/>
  <c r="X86" i="4" s="1"/>
  <c r="D137" i="4"/>
  <c r="X87" i="4" s="1"/>
  <c r="D138" i="4"/>
  <c r="X88" i="4" s="1"/>
  <c r="D139" i="4"/>
  <c r="X89" i="4" s="1"/>
  <c r="D141" i="4"/>
  <c r="AB83" i="4" s="1"/>
  <c r="D142" i="4"/>
  <c r="AB84" i="4" s="1"/>
  <c r="D143" i="4"/>
  <c r="AB85" i="4" s="1"/>
  <c r="D144" i="4"/>
  <c r="AB86" i="4" s="1"/>
  <c r="D145" i="4"/>
  <c r="AB87" i="4" s="1"/>
  <c r="D146" i="4"/>
  <c r="AB88" i="4" s="1"/>
  <c r="D149" i="4"/>
  <c r="X92" i="4" s="1"/>
  <c r="D151" i="4"/>
  <c r="X94" i="4" s="1"/>
  <c r="D153" i="4"/>
  <c r="X96" i="4" s="1"/>
  <c r="D154" i="4"/>
  <c r="X97" i="4" s="1"/>
  <c r="D155" i="4"/>
  <c r="X98" i="4" s="1"/>
  <c r="D157" i="4"/>
  <c r="AB92" i="4" s="1"/>
  <c r="D158" i="4"/>
  <c r="AB93" i="4" s="1"/>
  <c r="D159" i="4"/>
  <c r="AB94" i="4" s="1"/>
  <c r="D160" i="4"/>
  <c r="AB95" i="4" s="1"/>
  <c r="D161" i="4"/>
  <c r="AB96" i="4" s="1"/>
  <c r="D162" i="4"/>
  <c r="AB97" i="4" s="1"/>
  <c r="D165" i="4"/>
  <c r="X101" i="4" s="1"/>
  <c r="D167" i="4"/>
  <c r="X103" i="4" s="1"/>
  <c r="D169" i="4"/>
  <c r="X105" i="4" s="1"/>
  <c r="D170" i="4"/>
  <c r="X106" i="4" s="1"/>
  <c r="D171" i="4"/>
  <c r="X107" i="4" s="1"/>
  <c r="D173" i="4"/>
  <c r="AB101" i="4" s="1"/>
  <c r="D175" i="4"/>
  <c r="AB103" i="4" s="1"/>
  <c r="D177" i="4"/>
  <c r="AB105" i="4" s="1"/>
  <c r="D178" i="4"/>
  <c r="AB106" i="4" s="1"/>
  <c r="D179" i="4"/>
  <c r="AB107" i="4" s="1"/>
  <c r="D181" i="4"/>
  <c r="X110" i="4" s="1"/>
  <c r="D183" i="4"/>
  <c r="X112" i="4" s="1"/>
  <c r="D185" i="4"/>
  <c r="X114" i="4" s="1"/>
  <c r="D186" i="4"/>
  <c r="X115" i="4" s="1"/>
  <c r="D187" i="4"/>
  <c r="X116" i="4" s="1"/>
  <c r="D191" i="4"/>
  <c r="X121" i="4" s="1"/>
  <c r="D192" i="4"/>
  <c r="X122" i="4" s="1"/>
  <c r="D193" i="4"/>
  <c r="X123" i="4" s="1"/>
  <c r="D194" i="4"/>
  <c r="X124" i="4" s="1"/>
  <c r="D195" i="4"/>
  <c r="X125" i="4" s="1"/>
  <c r="D197" i="4"/>
  <c r="AB119" i="4" s="1"/>
  <c r="D198" i="4"/>
  <c r="AB120" i="4" s="1"/>
  <c r="D199" i="4"/>
  <c r="AB121" i="4" s="1"/>
  <c r="D200" i="4"/>
  <c r="AB122" i="4" s="1"/>
  <c r="D201" i="4"/>
  <c r="AB123" i="4" s="1"/>
  <c r="D202" i="4"/>
  <c r="AB124" i="4" s="1"/>
  <c r="D207" i="4"/>
  <c r="X61" i="4" s="1"/>
  <c r="D208" i="4"/>
  <c r="X62" i="4" s="1"/>
  <c r="D209" i="4"/>
  <c r="X63" i="4" s="1"/>
  <c r="D210" i="4"/>
  <c r="X64" i="4" s="1"/>
  <c r="D211" i="4"/>
  <c r="X65" i="4" s="1"/>
  <c r="C13" i="4"/>
  <c r="W5" i="4" s="1"/>
  <c r="C25" i="4"/>
  <c r="AA9" i="4" s="1"/>
  <c r="C29" i="4"/>
  <c r="W14" i="4" s="1"/>
  <c r="C41" i="4"/>
  <c r="AA18" i="4" s="1"/>
  <c r="C45" i="4"/>
  <c r="W23" i="4" s="1"/>
  <c r="C57" i="4"/>
  <c r="AA27" i="4" s="1"/>
  <c r="C61" i="4"/>
  <c r="W32" i="4" s="1"/>
  <c r="C73" i="4"/>
  <c r="AA36" i="4" s="1"/>
  <c r="C77" i="4"/>
  <c r="W41" i="4" s="1"/>
  <c r="C89" i="4"/>
  <c r="AA45" i="4" s="1"/>
  <c r="C97" i="4"/>
  <c r="W54" i="4" s="1"/>
  <c r="C105" i="4"/>
  <c r="AA54" i="4" s="1"/>
  <c r="C125" i="4"/>
  <c r="AA74" i="4" s="1"/>
  <c r="C137" i="4"/>
  <c r="W87" i="4" s="1"/>
  <c r="C158" i="4"/>
  <c r="AA93" i="4" s="1"/>
  <c r="C187" i="4"/>
  <c r="W116" i="4" s="1"/>
  <c r="C57" i="3"/>
  <c r="AA27" i="3" s="1"/>
  <c r="C77" i="3"/>
  <c r="W41" i="3" s="1"/>
  <c r="C119" i="3"/>
  <c r="AA72" i="3" s="1"/>
  <c r="N30" i="7"/>
  <c r="N23" i="7"/>
  <c r="M16" i="7"/>
  <c r="M14" i="7"/>
  <c r="J90" i="7"/>
  <c r="J89" i="7"/>
  <c r="J86" i="7"/>
  <c r="J85" i="7"/>
  <c r="J83" i="7"/>
  <c r="J82" i="7"/>
  <c r="J81" i="7"/>
  <c r="J78" i="7"/>
  <c r="J75" i="7"/>
  <c r="J71" i="7"/>
  <c r="J64" i="7"/>
  <c r="J63" i="7"/>
  <c r="J61" i="7"/>
  <c r="J58" i="7"/>
  <c r="J57" i="7"/>
  <c r="J56" i="7"/>
  <c r="J55" i="7"/>
  <c r="J54" i="7"/>
  <c r="J53" i="7"/>
  <c r="J51" i="7"/>
  <c r="J49" i="7"/>
  <c r="J48" i="7"/>
  <c r="J47" i="7"/>
  <c r="J45" i="7"/>
  <c r="J43" i="7"/>
  <c r="J41" i="7"/>
  <c r="J40" i="7"/>
  <c r="J30" i="7"/>
  <c r="J29" i="7"/>
  <c r="J25" i="7"/>
  <c r="J23" i="7"/>
  <c r="L169" i="4"/>
  <c r="L62" i="4"/>
  <c r="L120" i="4"/>
  <c r="L75" i="4"/>
  <c r="C133" i="3"/>
  <c r="AA79" i="3" s="1"/>
  <c r="C158" i="3"/>
  <c r="W98" i="3" s="1"/>
  <c r="C111" i="3"/>
  <c r="W72" i="3" s="1"/>
  <c r="C69" i="3"/>
  <c r="AA32" i="3" s="1"/>
  <c r="C64" i="3"/>
  <c r="W35" i="3" s="1"/>
  <c r="C48" i="3"/>
  <c r="W26" i="3" s="1"/>
  <c r="C32" i="3"/>
  <c r="W17" i="3" s="1"/>
  <c r="C25" i="3"/>
  <c r="AA9" i="3" s="1"/>
  <c r="C16" i="3"/>
  <c r="W8" i="3" s="1"/>
  <c r="D174" i="3"/>
  <c r="X51" i="3" s="1"/>
  <c r="D158" i="3"/>
  <c r="X98" i="3" s="1"/>
  <c r="D142" i="3"/>
  <c r="X89" i="3" s="1"/>
  <c r="D126" i="3"/>
  <c r="X80" i="3" s="1"/>
  <c r="D110" i="3"/>
  <c r="X71" i="3" s="1"/>
  <c r="D69" i="3"/>
  <c r="AB32" i="3" s="1"/>
  <c r="D64" i="3"/>
  <c r="X35" i="3" s="1"/>
  <c r="D37" i="3"/>
  <c r="AB14" i="3" s="1"/>
  <c r="D32" i="3"/>
  <c r="X17" i="3" s="1"/>
  <c r="D23" i="3"/>
  <c r="AB7" i="3" s="1"/>
  <c r="D16" i="3"/>
  <c r="X8" i="3" s="1"/>
  <c r="K12" i="3"/>
  <c r="E4" i="3"/>
  <c r="AA120" i="4"/>
  <c r="C182" i="4"/>
  <c r="W111" i="4" s="1"/>
  <c r="C174" i="4"/>
  <c r="AA102" i="4" s="1"/>
  <c r="C144" i="4"/>
  <c r="AA86" i="4" s="1"/>
  <c r="C120" i="4"/>
  <c r="W77" i="4" s="1"/>
  <c r="C96" i="4"/>
  <c r="W53" i="4" s="1"/>
  <c r="C85" i="4"/>
  <c r="AA41" i="4" s="1"/>
  <c r="C80" i="4"/>
  <c r="W44" i="4" s="1"/>
  <c r="C71" i="4"/>
  <c r="AA34" i="4" s="1"/>
  <c r="C69" i="4"/>
  <c r="AA32" i="4" s="1"/>
  <c r="C49" i="4"/>
  <c r="W27" i="4" s="1"/>
  <c r="C32" i="4"/>
  <c r="W17" i="4" s="1"/>
  <c r="C15" i="4"/>
  <c r="W7" i="4" s="1"/>
  <c r="F133" i="3"/>
  <c r="F77" i="3"/>
  <c r="F102" i="3"/>
  <c r="F86" i="3"/>
  <c r="F62" i="3"/>
  <c r="F54" i="3"/>
  <c r="F30" i="3"/>
  <c r="F14" i="3"/>
  <c r="F96" i="3"/>
  <c r="F56" i="3"/>
  <c r="F48" i="3"/>
  <c r="F106" i="3"/>
  <c r="F98" i="3"/>
  <c r="F90" i="3"/>
  <c r="F82" i="3"/>
  <c r="F58" i="3"/>
  <c r="F50" i="3"/>
  <c r="F26" i="3"/>
  <c r="F18" i="3"/>
  <c r="P130" i="3"/>
  <c r="P105" i="3"/>
  <c r="P113" i="3"/>
  <c r="P79" i="3"/>
  <c r="P67" i="3"/>
  <c r="P19" i="3"/>
  <c r="N55" i="4"/>
  <c r="N75" i="4"/>
  <c r="P50" i="3"/>
  <c r="P42" i="3"/>
  <c r="P74" i="3"/>
  <c r="P104" i="3"/>
  <c r="P96" i="3"/>
  <c r="P142" i="3"/>
  <c r="P67" i="7"/>
  <c r="P66" i="7"/>
  <c r="P62" i="7"/>
  <c r="N61" i="7"/>
  <c r="N59" i="7"/>
  <c r="P58" i="7"/>
  <c r="P41" i="7"/>
  <c r="P134" i="3"/>
  <c r="P131" i="3"/>
  <c r="P177" i="3"/>
  <c r="P176" i="3"/>
  <c r="P26" i="3"/>
  <c r="P102" i="7"/>
  <c r="N102" i="7"/>
  <c r="J97" i="7"/>
  <c r="N95" i="7"/>
  <c r="N94" i="7"/>
  <c r="P83" i="7"/>
  <c r="P79" i="7"/>
  <c r="P77" i="7"/>
  <c r="P72" i="7"/>
  <c r="J70" i="7"/>
  <c r="P69" i="7"/>
  <c r="P65" i="7"/>
  <c r="P63" i="7"/>
  <c r="P57" i="7"/>
  <c r="P54" i="7"/>
  <c r="P53" i="7"/>
  <c r="P34" i="7"/>
  <c r="P27" i="7"/>
  <c r="P26" i="7"/>
  <c r="P17" i="7"/>
  <c r="L24" i="7"/>
  <c r="L47" i="7"/>
  <c r="L56" i="7"/>
  <c r="L66" i="7"/>
  <c r="L77" i="7"/>
  <c r="J22" i="7"/>
  <c r="J66" i="7"/>
  <c r="J96" i="7"/>
  <c r="J98" i="7"/>
  <c r="L147" i="7"/>
  <c r="J147" i="7"/>
  <c r="L146" i="7"/>
  <c r="L145" i="7"/>
  <c r="J145" i="7"/>
  <c r="L143" i="7"/>
  <c r="J143" i="7"/>
  <c r="L141" i="7"/>
  <c r="J141" i="7"/>
  <c r="L138" i="7"/>
  <c r="J138" i="7"/>
  <c r="J137" i="7"/>
  <c r="L134" i="7"/>
  <c r="J134" i="7"/>
  <c r="L133" i="7"/>
  <c r="J133" i="7"/>
  <c r="L131" i="7"/>
  <c r="J131" i="7"/>
  <c r="L130" i="7"/>
  <c r="L129" i="7"/>
  <c r="J129" i="7"/>
  <c r="L127" i="7"/>
  <c r="J127" i="7"/>
  <c r="L125" i="7"/>
  <c r="J125" i="7"/>
  <c r="J121" i="7"/>
  <c r="J120" i="7"/>
  <c r="J117" i="7"/>
  <c r="J104" i="7"/>
  <c r="L94" i="7"/>
  <c r="L81" i="7"/>
  <c r="J73" i="7"/>
  <c r="J62" i="7"/>
  <c r="Q15" i="7"/>
  <c r="Q86" i="7"/>
  <c r="Q87" i="7"/>
  <c r="O65" i="7"/>
  <c r="O66" i="7"/>
  <c r="O70" i="7"/>
  <c r="O74" i="7"/>
  <c r="O82" i="7"/>
  <c r="O86" i="7"/>
  <c r="O89" i="7"/>
  <c r="O90" i="7"/>
  <c r="O93" i="7"/>
  <c r="O94" i="7"/>
  <c r="O95" i="7"/>
  <c r="M35" i="7"/>
  <c r="M50" i="7"/>
  <c r="M57" i="7"/>
  <c r="M58" i="7"/>
  <c r="M59" i="7"/>
  <c r="M73" i="7"/>
  <c r="M75" i="7"/>
  <c r="M81" i="7"/>
  <c r="M88" i="7"/>
  <c r="M91" i="7"/>
  <c r="M94" i="7"/>
  <c r="M95" i="7"/>
  <c r="M96" i="7"/>
  <c r="M97" i="7"/>
  <c r="K21" i="7"/>
  <c r="K25" i="7"/>
  <c r="K39" i="7"/>
  <c r="K70" i="7"/>
  <c r="K73" i="7"/>
  <c r="K74" i="7"/>
  <c r="K82" i="7"/>
  <c r="K86" i="7"/>
  <c r="K87" i="7"/>
  <c r="K89" i="7"/>
  <c r="K90" i="7"/>
  <c r="K93" i="7"/>
  <c r="K94" i="7"/>
  <c r="K97" i="7"/>
  <c r="J79" i="7"/>
  <c r="L75" i="7"/>
  <c r="Q58" i="7"/>
  <c r="N173" i="7"/>
  <c r="N165" i="7"/>
  <c r="N160" i="7"/>
  <c r="N149" i="7"/>
  <c r="N143" i="7"/>
  <c r="N135" i="7"/>
  <c r="N127" i="7"/>
  <c r="N123" i="7"/>
  <c r="P119" i="7"/>
  <c r="N119" i="7"/>
  <c r="P118" i="7"/>
  <c r="P107" i="7"/>
  <c r="N107" i="7"/>
  <c r="P106" i="7"/>
  <c r="N106" i="7"/>
  <c r="N105" i="7"/>
  <c r="P103" i="7"/>
  <c r="N99" i="7"/>
  <c r="P97" i="7"/>
  <c r="N97" i="7"/>
  <c r="P96" i="7"/>
  <c r="P93" i="7"/>
  <c r="P91" i="7"/>
  <c r="N91" i="7"/>
  <c r="P88" i="7"/>
  <c r="P87" i="7"/>
  <c r="N85" i="7"/>
  <c r="P82" i="7"/>
  <c r="P81" i="7"/>
  <c r="N81" i="7"/>
  <c r="N80" i="7"/>
  <c r="P78" i="7"/>
  <c r="P74" i="7"/>
  <c r="P71" i="7"/>
  <c r="P70" i="7"/>
  <c r="N69" i="7"/>
  <c r="P64" i="7"/>
  <c r="P61" i="7"/>
  <c r="P59" i="7"/>
  <c r="P56" i="7"/>
  <c r="N55" i="7"/>
  <c r="P51" i="7"/>
  <c r="P47" i="7"/>
  <c r="P45" i="7"/>
  <c r="P39" i="7"/>
  <c r="P38" i="7"/>
  <c r="P33" i="7"/>
  <c r="P24" i="7"/>
  <c r="P22" i="7"/>
  <c r="P19" i="7"/>
  <c r="O31" i="7"/>
  <c r="O13" i="7"/>
  <c r="O16" i="7"/>
  <c r="K178" i="3"/>
  <c r="K94" i="3"/>
  <c r="K125" i="3"/>
  <c r="K115" i="3"/>
  <c r="K48" i="3"/>
  <c r="K21" i="3"/>
  <c r="K29" i="3"/>
  <c r="K31" i="3"/>
  <c r="P117" i="7"/>
  <c r="P105" i="7"/>
  <c r="K105" i="7"/>
  <c r="P104" i="7"/>
  <c r="N103" i="7"/>
  <c r="K95" i="7"/>
  <c r="K103" i="7"/>
  <c r="P80" i="7"/>
  <c r="N78" i="7"/>
  <c r="P73" i="7"/>
  <c r="C221" i="8"/>
  <c r="W59" i="8" s="1"/>
  <c r="P101" i="7"/>
  <c r="K98" i="7"/>
  <c r="P55" i="7"/>
  <c r="P48" i="7"/>
  <c r="F61" i="4"/>
  <c r="F77" i="4"/>
  <c r="C157" i="3"/>
  <c r="W97" i="3" s="1"/>
  <c r="C139" i="3"/>
  <c r="AA85" i="3" s="1"/>
  <c r="C123" i="3"/>
  <c r="AA76" i="3" s="1"/>
  <c r="C107" i="3"/>
  <c r="AA67" i="3" s="1"/>
  <c r="C80" i="3"/>
  <c r="W44" i="3" s="1"/>
  <c r="C54" i="3"/>
  <c r="AA24" i="3" s="1"/>
  <c r="C47" i="3"/>
  <c r="W25" i="3" s="1"/>
  <c r="C37" i="3"/>
  <c r="AA14" i="3" s="1"/>
  <c r="C23" i="3"/>
  <c r="AA7" i="3" s="1"/>
  <c r="C17" i="3"/>
  <c r="W9" i="3" s="1"/>
  <c r="D157" i="3"/>
  <c r="X97" i="3" s="1"/>
  <c r="D139" i="3"/>
  <c r="AB85" i="3" s="1"/>
  <c r="D123" i="3"/>
  <c r="AB76" i="3" s="1"/>
  <c r="D107" i="3"/>
  <c r="AB67" i="3" s="1"/>
  <c r="D80" i="3"/>
  <c r="X44" i="3" s="1"/>
  <c r="D79" i="3"/>
  <c r="X43" i="3" s="1"/>
  <c r="D70" i="3"/>
  <c r="AB33" i="3" s="1"/>
  <c r="D63" i="3"/>
  <c r="X34" i="3" s="1"/>
  <c r="D54" i="3"/>
  <c r="AB24" i="3" s="1"/>
  <c r="D53" i="3"/>
  <c r="AB23" i="3" s="1"/>
  <c r="D48" i="3"/>
  <c r="X26" i="3" s="1"/>
  <c r="D47" i="3"/>
  <c r="X25" i="3" s="1"/>
  <c r="D38" i="3"/>
  <c r="AB15" i="3" s="1"/>
  <c r="D31" i="3"/>
  <c r="X16" i="3" s="1"/>
  <c r="D21" i="3"/>
  <c r="AB5" i="3" s="1"/>
  <c r="D17" i="3"/>
  <c r="X9" i="3" s="1"/>
  <c r="J12" i="3"/>
  <c r="J24" i="3"/>
  <c r="C189" i="4"/>
  <c r="W119" i="4" s="1"/>
  <c r="C176" i="4"/>
  <c r="AA104" i="4" s="1"/>
  <c r="W104" i="4"/>
  <c r="C163" i="4"/>
  <c r="AA98" i="4" s="1"/>
  <c r="C152" i="4"/>
  <c r="W95" i="4" s="1"/>
  <c r="C147" i="4"/>
  <c r="AA89" i="4" s="1"/>
  <c r="C134" i="4"/>
  <c r="W84" i="4"/>
  <c r="C131" i="4"/>
  <c r="AA80" i="4" s="1"/>
  <c r="C119" i="4"/>
  <c r="W76" i="4" s="1"/>
  <c r="C86" i="4"/>
  <c r="AA42" i="4" s="1"/>
  <c r="C79" i="4"/>
  <c r="W43" i="4" s="1"/>
  <c r="C64" i="4"/>
  <c r="W35" i="4" s="1"/>
  <c r="C53" i="4"/>
  <c r="AA23" i="4" s="1"/>
  <c r="C47" i="4"/>
  <c r="W25" i="4" s="1"/>
  <c r="C38" i="4"/>
  <c r="AA15" i="4" s="1"/>
  <c r="C31" i="4"/>
  <c r="W16" i="4" s="1"/>
  <c r="C21" i="4"/>
  <c r="AA5" i="4" s="1"/>
  <c r="D190" i="4"/>
  <c r="X120" i="4" s="1"/>
  <c r="D184" i="4"/>
  <c r="X113" i="4" s="1"/>
  <c r="D176" i="4"/>
  <c r="AB104" i="4" s="1"/>
  <c r="D168" i="4"/>
  <c r="X104" i="4" s="1"/>
  <c r="D163" i="4"/>
  <c r="AB98" i="4" s="1"/>
  <c r="F143" i="3"/>
  <c r="F175" i="3"/>
  <c r="F111" i="3"/>
  <c r="M55" i="3"/>
  <c r="F23" i="3"/>
  <c r="K23" i="3"/>
  <c r="F183" i="4"/>
  <c r="L183" i="4"/>
  <c r="F175" i="4"/>
  <c r="F141" i="3"/>
  <c r="P109" i="3"/>
  <c r="F85" i="3"/>
  <c r="K69" i="3"/>
  <c r="F37" i="3"/>
  <c r="F13" i="3"/>
  <c r="F73" i="3"/>
  <c r="N73" i="3"/>
  <c r="F97" i="3"/>
  <c r="M97" i="3"/>
  <c r="F105" i="3"/>
  <c r="F121" i="3"/>
  <c r="M161" i="3"/>
  <c r="K23" i="7"/>
  <c r="P95" i="7"/>
  <c r="P86" i="7"/>
  <c r="P85" i="7"/>
  <c r="K75" i="7"/>
  <c r="K58" i="7"/>
  <c r="P45" i="3"/>
  <c r="K101" i="7"/>
  <c r="N101" i="7"/>
  <c r="P99" i="7"/>
  <c r="K99" i="7"/>
  <c r="P98" i="7"/>
  <c r="K96" i="7"/>
  <c r="P94" i="7"/>
  <c r="K91" i="7"/>
  <c r="P90" i="7"/>
  <c r="P89" i="7"/>
  <c r="P75" i="7"/>
  <c r="K71" i="7"/>
  <c r="K66" i="7"/>
  <c r="K57" i="7"/>
  <c r="P32" i="7"/>
  <c r="K30" i="7"/>
  <c r="P30" i="7"/>
  <c r="K19" i="7"/>
  <c r="C223" i="8"/>
  <c r="W61" i="8" s="1"/>
  <c r="K59" i="7"/>
  <c r="O58" i="7"/>
  <c r="O57" i="7"/>
  <c r="K50" i="7"/>
  <c r="K29" i="7"/>
  <c r="C205" i="7"/>
  <c r="W59" i="7" s="1"/>
  <c r="C79" i="3"/>
  <c r="W43" i="3" s="1"/>
  <c r="C91" i="3"/>
  <c r="AA47" i="3" s="1"/>
  <c r="C96" i="3"/>
  <c r="W64" i="3" s="1"/>
  <c r="C109" i="3"/>
  <c r="W70" i="3" s="1"/>
  <c r="C126" i="3"/>
  <c r="W80" i="3" s="1"/>
  <c r="C142" i="3"/>
  <c r="W89" i="3" s="1"/>
  <c r="O96" i="7"/>
  <c r="O88" i="7"/>
  <c r="O73" i="7"/>
  <c r="J26" i="7"/>
  <c r="J14" i="7"/>
  <c r="K15" i="3"/>
  <c r="K13" i="3"/>
  <c r="K42" i="3"/>
  <c r="K67" i="3"/>
  <c r="K90" i="3"/>
  <c r="K141" i="3"/>
  <c r="K121" i="3"/>
  <c r="P37" i="3"/>
  <c r="P69" i="3"/>
  <c r="P22" i="3"/>
  <c r="P179" i="3"/>
  <c r="P162" i="3"/>
  <c r="P135" i="3"/>
  <c r="P129" i="3"/>
  <c r="P24" i="3"/>
  <c r="P126" i="3"/>
  <c r="P103" i="3"/>
  <c r="P111" i="3"/>
  <c r="P80" i="3"/>
  <c r="P49" i="3"/>
  <c r="P57" i="3"/>
  <c r="P34" i="3"/>
  <c r="P23" i="3"/>
  <c r="P14" i="3"/>
  <c r="P48" i="3"/>
  <c r="P64" i="3"/>
  <c r="P40" i="3"/>
  <c r="P56" i="3"/>
  <c r="P81" i="3"/>
  <c r="P97" i="3"/>
  <c r="P118" i="3"/>
  <c r="P94" i="3"/>
  <c r="P110" i="3"/>
  <c r="P127" i="3"/>
  <c r="P137" i="3"/>
  <c r="P174" i="3"/>
  <c r="P99" i="3"/>
  <c r="L165" i="3"/>
  <c r="N165" i="3"/>
  <c r="M166" i="3"/>
  <c r="K167" i="3"/>
  <c r="M167" i="3"/>
  <c r="K168" i="3"/>
  <c r="M168" i="3"/>
  <c r="K169" i="3"/>
  <c r="N169" i="3"/>
  <c r="P169" i="3"/>
  <c r="L170" i="3"/>
  <c r="K171" i="3"/>
  <c r="M171" i="3"/>
  <c r="P171" i="3"/>
  <c r="K40" i="3"/>
  <c r="K62" i="3"/>
  <c r="K34" i="3"/>
  <c r="K57" i="3"/>
  <c r="K18" i="3"/>
  <c r="K49" i="3"/>
  <c r="K65" i="3"/>
  <c r="K39" i="3"/>
  <c r="K55" i="3"/>
  <c r="K81" i="3"/>
  <c r="K97" i="3"/>
  <c r="K113" i="3"/>
  <c r="K133" i="3"/>
  <c r="K134" i="3"/>
  <c r="K147" i="3"/>
  <c r="K179" i="3"/>
  <c r="K175" i="3"/>
  <c r="K85" i="3"/>
  <c r="K101" i="3"/>
  <c r="K95" i="3"/>
  <c r="K128" i="3"/>
  <c r="K143" i="3"/>
  <c r="K177" i="3"/>
  <c r="N157" i="3"/>
  <c r="K165" i="3"/>
  <c r="M165" i="3"/>
  <c r="L166" i="3"/>
  <c r="N166" i="3"/>
  <c r="P166" i="3"/>
  <c r="L167" i="3"/>
  <c r="N167" i="3"/>
  <c r="P167" i="3"/>
  <c r="J168" i="3"/>
  <c r="N168" i="3"/>
  <c r="P168" i="3"/>
  <c r="J169" i="3"/>
  <c r="L169" i="3"/>
  <c r="K170" i="3"/>
  <c r="M170" i="3"/>
  <c r="P170" i="3"/>
  <c r="J171" i="3"/>
  <c r="L171" i="3"/>
  <c r="N171" i="3"/>
  <c r="J50" i="3"/>
  <c r="M26" i="3"/>
  <c r="L121" i="3"/>
  <c r="K149" i="3"/>
  <c r="M149" i="3"/>
  <c r="M150" i="3"/>
  <c r="N151" i="3"/>
  <c r="P151" i="3"/>
  <c r="L152" i="3"/>
  <c r="N152" i="3"/>
  <c r="K153" i="3"/>
  <c r="M153" i="3"/>
  <c r="P153" i="3"/>
  <c r="J154" i="3"/>
  <c r="L154" i="3"/>
  <c r="K155" i="3"/>
  <c r="N155" i="3"/>
  <c r="P155" i="3"/>
  <c r="L149" i="3"/>
  <c r="N149" i="3"/>
  <c r="P149" i="3"/>
  <c r="L150" i="3"/>
  <c r="N150" i="3"/>
  <c r="P150" i="3"/>
  <c r="K151" i="3"/>
  <c r="M151" i="3"/>
  <c r="K152" i="3"/>
  <c r="M152" i="3"/>
  <c r="J153" i="3"/>
  <c r="L153" i="3"/>
  <c r="K154" i="3"/>
  <c r="N154" i="3"/>
  <c r="P154" i="3"/>
  <c r="M155" i="3"/>
  <c r="N25" i="3"/>
  <c r="N85" i="3"/>
  <c r="K26" i="3"/>
  <c r="K14" i="3"/>
  <c r="K47" i="3"/>
  <c r="K63" i="3"/>
  <c r="K79" i="3"/>
  <c r="K33" i="3"/>
  <c r="K27" i="3"/>
  <c r="K17" i="3"/>
  <c r="K35" i="3"/>
  <c r="K43" i="3"/>
  <c r="K59" i="3"/>
  <c r="K75" i="3"/>
  <c r="K50" i="3"/>
  <c r="K66" i="3"/>
  <c r="K30" i="3"/>
  <c r="K25" i="3"/>
  <c r="K19" i="3"/>
  <c r="K38" i="3"/>
  <c r="K45" i="3"/>
  <c r="K54" i="3"/>
  <c r="K61" i="3"/>
  <c r="K70" i="3"/>
  <c r="K77" i="3"/>
  <c r="K51" i="3"/>
  <c r="K71" i="3"/>
  <c r="K80" i="3"/>
  <c r="K87" i="3"/>
  <c r="K96" i="3"/>
  <c r="K103" i="3"/>
  <c r="K112" i="3"/>
  <c r="K119" i="3"/>
  <c r="K86" i="3"/>
  <c r="K93" i="3"/>
  <c r="K102" i="3"/>
  <c r="K109" i="3"/>
  <c r="K118" i="3"/>
  <c r="K130" i="3"/>
  <c r="K137" i="3"/>
  <c r="K129" i="3"/>
  <c r="K138" i="3"/>
  <c r="K144" i="3"/>
  <c r="K159" i="3"/>
  <c r="K176" i="3"/>
  <c r="K163" i="3"/>
  <c r="K82" i="3"/>
  <c r="K89" i="3"/>
  <c r="K98" i="3"/>
  <c r="K114" i="3"/>
  <c r="K88" i="3"/>
  <c r="K104" i="3"/>
  <c r="K120" i="3"/>
  <c r="K135" i="3"/>
  <c r="K136" i="3"/>
  <c r="K157" i="3"/>
  <c r="N112" i="3"/>
  <c r="N144" i="3"/>
  <c r="N13" i="3"/>
  <c r="N69" i="3"/>
  <c r="M16" i="3"/>
  <c r="N93" i="3"/>
  <c r="J133" i="3"/>
  <c r="P63" i="3"/>
  <c r="K63" i="8"/>
  <c r="O61" i="8"/>
  <c r="O59" i="8"/>
  <c r="K56" i="8"/>
  <c r="O54" i="8"/>
  <c r="Q49" i="8"/>
  <c r="K47" i="8"/>
  <c r="O45" i="8"/>
  <c r="O43" i="8"/>
  <c r="O40" i="8"/>
  <c r="K38" i="8"/>
  <c r="Q33" i="8"/>
  <c r="K31" i="8"/>
  <c r="O29" i="8"/>
  <c r="Q26" i="8"/>
  <c r="O24" i="8"/>
  <c r="K22" i="8"/>
  <c r="O17" i="8"/>
  <c r="K15" i="8"/>
  <c r="Q13" i="8"/>
  <c r="Q227" i="8"/>
  <c r="J29" i="3"/>
  <c r="N104" i="3"/>
  <c r="N96" i="3"/>
  <c r="N125" i="3"/>
  <c r="N176" i="3"/>
  <c r="N22" i="3"/>
  <c r="M90" i="3"/>
  <c r="K173" i="3"/>
  <c r="K145" i="3"/>
  <c r="K161" i="3"/>
  <c r="K146" i="3"/>
  <c r="K139" i="3"/>
  <c r="K123" i="3"/>
  <c r="K131" i="3"/>
  <c r="K107" i="3"/>
  <c r="K91" i="3"/>
  <c r="K117" i="3"/>
  <c r="K105" i="3"/>
  <c r="M79" i="4"/>
  <c r="M177" i="4"/>
  <c r="L16" i="3"/>
  <c r="N61" i="3"/>
  <c r="L62" i="3"/>
  <c r="L95" i="3"/>
  <c r="N137" i="3"/>
  <c r="N118" i="3"/>
  <c r="N77" i="3"/>
  <c r="N45" i="3"/>
  <c r="N46" i="3"/>
  <c r="N32" i="3"/>
  <c r="N17" i="3"/>
  <c r="N26" i="3"/>
  <c r="N33" i="3"/>
  <c r="N159" i="3"/>
  <c r="N173" i="3"/>
  <c r="N131" i="3"/>
  <c r="N138" i="3"/>
  <c r="N119" i="3"/>
  <c r="N103" i="3"/>
  <c r="N87" i="3"/>
  <c r="N111" i="3"/>
  <c r="L178" i="3"/>
  <c r="L31" i="3"/>
  <c r="L130" i="3"/>
  <c r="L89" i="3"/>
  <c r="L77" i="3"/>
  <c r="L78" i="3"/>
  <c r="L46" i="3"/>
  <c r="M147" i="3"/>
  <c r="M137" i="3"/>
  <c r="M70" i="3"/>
  <c r="M22" i="3"/>
  <c r="M152" i="4"/>
  <c r="M104" i="4"/>
  <c r="M118" i="4"/>
  <c r="L18" i="3"/>
  <c r="N50" i="3"/>
  <c r="N82" i="3"/>
  <c r="N98" i="3"/>
  <c r="M24" i="3"/>
  <c r="L88" i="3"/>
  <c r="L104" i="3"/>
  <c r="N14" i="3"/>
  <c r="N117" i="3"/>
  <c r="K13" i="6"/>
  <c r="C4" i="6"/>
  <c r="D61" i="1"/>
  <c r="C206" i="7"/>
  <c r="W60" i="7" s="1"/>
  <c r="C6" i="5"/>
  <c r="C6" i="6"/>
  <c r="H88" i="1"/>
  <c r="C177" i="6"/>
  <c r="W54" i="6" s="1"/>
  <c r="H61" i="1"/>
  <c r="C209" i="7"/>
  <c r="W63" i="7" s="1"/>
  <c r="C179" i="6"/>
  <c r="W56" i="6" s="1"/>
  <c r="C211" i="7"/>
  <c r="W65" i="7" s="1"/>
  <c r="K14" i="8"/>
  <c r="Q147" i="8"/>
  <c r="O173" i="8"/>
  <c r="D74" i="4"/>
  <c r="AB37" i="4" s="1"/>
  <c r="D70" i="4"/>
  <c r="AB33" i="4" s="1"/>
  <c r="D59" i="4"/>
  <c r="AB29" i="4" s="1"/>
  <c r="D58" i="4"/>
  <c r="AB28" i="4" s="1"/>
  <c r="D54" i="4"/>
  <c r="AB24" i="4" s="1"/>
  <c r="C93" i="5"/>
  <c r="Q52" i="5" s="1"/>
  <c r="C53" i="5"/>
  <c r="AA23" i="5" s="1"/>
  <c r="C31" i="5"/>
  <c r="W16" i="5" s="1"/>
  <c r="C29" i="5"/>
  <c r="W14" i="5" s="1"/>
  <c r="C219" i="5"/>
  <c r="AA131" i="5" s="1"/>
  <c r="C209" i="5"/>
  <c r="W129" i="5" s="1"/>
  <c r="C206" i="5"/>
  <c r="W126" i="5" s="1"/>
  <c r="C169" i="5"/>
  <c r="W105" i="5" s="1"/>
  <c r="C120" i="5"/>
  <c r="W77" i="5" s="1"/>
  <c r="C70" i="5"/>
  <c r="AA33" i="5" s="1"/>
  <c r="C17" i="5"/>
  <c r="W9" i="5" s="1"/>
  <c r="D153" i="5"/>
  <c r="X96" i="5" s="1"/>
  <c r="D152" i="5"/>
  <c r="X95" i="5" s="1"/>
  <c r="D150" i="5"/>
  <c r="X93" i="5" s="1"/>
  <c r="D141" i="5"/>
  <c r="AB83" i="5" s="1"/>
  <c r="D137" i="5"/>
  <c r="X87" i="5" s="1"/>
  <c r="D136" i="5"/>
  <c r="X86" i="5" s="1"/>
  <c r="D134" i="5"/>
  <c r="X84" i="5" s="1"/>
  <c r="D125" i="5"/>
  <c r="AB74" i="5" s="1"/>
  <c r="D121" i="5"/>
  <c r="X78" i="5" s="1"/>
  <c r="D120" i="5"/>
  <c r="X77" i="5" s="1"/>
  <c r="D77" i="5"/>
  <c r="X41" i="5" s="1"/>
  <c r="D39" i="5"/>
  <c r="AB16" i="5" s="1"/>
  <c r="D37" i="5"/>
  <c r="AB14" i="5" s="1"/>
  <c r="D31" i="5"/>
  <c r="X16" i="5" s="1"/>
  <c r="D21" i="5"/>
  <c r="AB5" i="5" s="1"/>
  <c r="C160" i="6"/>
  <c r="W103" i="6" s="1"/>
  <c r="C158" i="6"/>
  <c r="W101" i="6" s="1"/>
  <c r="C142" i="6"/>
  <c r="W92" i="6" s="1"/>
  <c r="C139" i="6"/>
  <c r="AA88" i="6" s="1"/>
  <c r="C131" i="6"/>
  <c r="W88" i="6" s="1"/>
  <c r="C112" i="6"/>
  <c r="W76" i="6" s="1"/>
  <c r="C110" i="6"/>
  <c r="W74" i="6" s="1"/>
  <c r="C96" i="6"/>
  <c r="W67" i="6" s="1"/>
  <c r="C91" i="6"/>
  <c r="AA47" i="6" s="1"/>
  <c r="C82" i="6"/>
  <c r="W46" i="6" s="1"/>
  <c r="C74" i="6"/>
  <c r="AA37" i="6" s="1"/>
  <c r="C70" i="6"/>
  <c r="AA33" i="6" s="1"/>
  <c r="C50" i="6"/>
  <c r="W28" i="6" s="1"/>
  <c r="C42" i="6"/>
  <c r="AA19" i="6" s="1"/>
  <c r="C39" i="6"/>
  <c r="AA16" i="6" s="1"/>
  <c r="C31" i="6"/>
  <c r="W16" i="6" s="1"/>
  <c r="C29" i="6"/>
  <c r="W14" i="6" s="1"/>
  <c r="C25" i="6"/>
  <c r="AA9" i="6" s="1"/>
  <c r="F53" i="4"/>
  <c r="F149" i="5"/>
  <c r="P149" i="5"/>
  <c r="P133" i="5"/>
  <c r="F151" i="5"/>
  <c r="J151" i="5"/>
  <c r="J135" i="5"/>
  <c r="F119" i="5"/>
  <c r="P119" i="5"/>
  <c r="C67" i="7"/>
  <c r="W38" i="7" s="1"/>
  <c r="C70" i="7"/>
  <c r="AA33" i="7" s="1"/>
  <c r="C74" i="7"/>
  <c r="AA37" i="7" s="1"/>
  <c r="C75" i="7"/>
  <c r="AA38" i="7" s="1"/>
  <c r="C80" i="7"/>
  <c r="W44" i="7" s="1"/>
  <c r="C82" i="7"/>
  <c r="W46" i="7" s="1"/>
  <c r="C83" i="7"/>
  <c r="W47" i="7" s="1"/>
  <c r="C86" i="7"/>
  <c r="AA42" i="7" s="1"/>
  <c r="C90" i="7"/>
  <c r="AA46" i="7" s="1"/>
  <c r="C91" i="7"/>
  <c r="AA47" i="7" s="1"/>
  <c r="C96" i="7"/>
  <c r="W53" i="7" s="1"/>
  <c r="C98" i="7"/>
  <c r="W55" i="7" s="1"/>
  <c r="C99" i="7"/>
  <c r="W56" i="7" s="1"/>
  <c r="C102" i="7"/>
  <c r="AA51" i="7" s="1"/>
  <c r="C104" i="7"/>
  <c r="AA53" i="7" s="1"/>
  <c r="C106" i="7"/>
  <c r="AA55" i="7" s="1"/>
  <c r="C107" i="7"/>
  <c r="AA56" i="7" s="1"/>
  <c r="C120" i="7"/>
  <c r="W80" i="7" s="1"/>
  <c r="C122" i="7"/>
  <c r="W82" i="7" s="1"/>
  <c r="C123" i="7"/>
  <c r="W83" i="7" s="1"/>
  <c r="C126" i="7"/>
  <c r="AA78" i="7" s="1"/>
  <c r="C128" i="7"/>
  <c r="AA80" i="7" s="1"/>
  <c r="C130" i="7"/>
  <c r="AA82" i="7" s="1"/>
  <c r="C131" i="7"/>
  <c r="AA83" i="7" s="1"/>
  <c r="C134" i="7"/>
  <c r="W87" i="7" s="1"/>
  <c r="C136" i="7"/>
  <c r="W89" i="7" s="1"/>
  <c r="C138" i="7"/>
  <c r="W91" i="7" s="1"/>
  <c r="C139" i="7"/>
  <c r="W92" i="7" s="1"/>
  <c r="C142" i="7"/>
  <c r="AA87" i="7" s="1"/>
  <c r="C144" i="7"/>
  <c r="AA89" i="7" s="1"/>
  <c r="C146" i="7"/>
  <c r="AA91" i="7" s="1"/>
  <c r="C147" i="7"/>
  <c r="AA92" i="7" s="1"/>
  <c r="C150" i="7"/>
  <c r="W96" i="7" s="1"/>
  <c r="C152" i="7"/>
  <c r="W98" i="7" s="1"/>
  <c r="C154" i="7"/>
  <c r="W100" i="7" s="1"/>
  <c r="C155" i="7"/>
  <c r="W101" i="7" s="1"/>
  <c r="C158" i="7"/>
  <c r="AA96" i="7" s="1"/>
  <c r="C162" i="7"/>
  <c r="AA100" i="7" s="1"/>
  <c r="C163" i="7"/>
  <c r="AA101" i="7" s="1"/>
  <c r="C166" i="7"/>
  <c r="W105" i="7" s="1"/>
  <c r="C168" i="7"/>
  <c r="W107" i="7" s="1"/>
  <c r="C170" i="7"/>
  <c r="W109" i="7" s="1"/>
  <c r="C171" i="7"/>
  <c r="W110" i="7" s="1"/>
  <c r="C174" i="7"/>
  <c r="AA105" i="7" s="1"/>
  <c r="C176" i="7"/>
  <c r="AA107" i="7" s="1"/>
  <c r="C178" i="7"/>
  <c r="AA109" i="7" s="1"/>
  <c r="C179" i="7"/>
  <c r="AA110" i="7" s="1"/>
  <c r="C182" i="7"/>
  <c r="W114" i="7" s="1"/>
  <c r="C184" i="7"/>
  <c r="W116" i="7" s="1"/>
  <c r="C186" i="7"/>
  <c r="W118" i="7" s="1"/>
  <c r="C187" i="7"/>
  <c r="W119" i="7" s="1"/>
  <c r="C190" i="7"/>
  <c r="W123" i="7" s="1"/>
  <c r="C192" i="7"/>
  <c r="W125" i="7" s="1"/>
  <c r="C194" i="7"/>
  <c r="W127" i="7" s="1"/>
  <c r="C195" i="7"/>
  <c r="W128" i="7" s="1"/>
  <c r="C198" i="7"/>
  <c r="AA123" i="7" s="1"/>
  <c r="C200" i="7"/>
  <c r="AA125" i="7" s="1"/>
  <c r="C202" i="7"/>
  <c r="AA127" i="7" s="1"/>
  <c r="C203" i="7"/>
  <c r="AA128" i="7" s="1"/>
  <c r="C208" i="7"/>
  <c r="W62" i="7" s="1"/>
  <c r="C176" i="6"/>
  <c r="W53" i="6" s="1"/>
  <c r="D13" i="6"/>
  <c r="X5" i="6" s="1"/>
  <c r="D15" i="6"/>
  <c r="X7" i="6" s="1"/>
  <c r="F17" i="6"/>
  <c r="P17" i="6"/>
  <c r="D19" i="6"/>
  <c r="X11" i="6" s="1"/>
  <c r="P21" i="6"/>
  <c r="K23" i="6"/>
  <c r="D24" i="6"/>
  <c r="AB8" i="6" s="1"/>
  <c r="D25" i="6"/>
  <c r="AB9" i="6" s="1"/>
  <c r="D26" i="6"/>
  <c r="AB10" i="6" s="1"/>
  <c r="D29" i="6"/>
  <c r="X14" i="6" s="1"/>
  <c r="D31" i="6"/>
  <c r="X16" i="6" s="1"/>
  <c r="F33" i="6"/>
  <c r="M33" i="6"/>
  <c r="D35" i="6"/>
  <c r="X20" i="6" s="1"/>
  <c r="F39" i="6"/>
  <c r="M39" i="6"/>
  <c r="D50" i="6"/>
  <c r="X28" i="6" s="1"/>
  <c r="F61" i="6"/>
  <c r="L61" i="6"/>
  <c r="D66" i="6"/>
  <c r="X37" i="6" s="1"/>
  <c r="D82" i="6"/>
  <c r="X46" i="6" s="1"/>
  <c r="F89" i="6"/>
  <c r="O89" i="6"/>
  <c r="D91" i="6"/>
  <c r="AB47" i="6" s="1"/>
  <c r="F95" i="6"/>
  <c r="P95" i="6"/>
  <c r="D96" i="6"/>
  <c r="X67" i="6" s="1"/>
  <c r="D97" i="6"/>
  <c r="X68" i="6" s="1"/>
  <c r="D101" i="6"/>
  <c r="AB64" i="6" s="1"/>
  <c r="P109" i="6"/>
  <c r="D110" i="6"/>
  <c r="X74" i="6" s="1"/>
  <c r="F111" i="6"/>
  <c r="J111" i="6"/>
  <c r="D112" i="6"/>
  <c r="X76" i="6" s="1"/>
  <c r="D113" i="6"/>
  <c r="X77" i="6" s="1"/>
  <c r="D117" i="6"/>
  <c r="AB73" i="6" s="1"/>
  <c r="D128" i="6"/>
  <c r="X85" i="6" s="1"/>
  <c r="D129" i="6"/>
  <c r="X86" i="6" s="1"/>
  <c r="D133" i="6"/>
  <c r="AB82" i="6" s="1"/>
  <c r="D135" i="6"/>
  <c r="AB84" i="6" s="1"/>
  <c r="F137" i="6"/>
  <c r="O137" i="6"/>
  <c r="D139" i="6"/>
  <c r="AB88" i="6" s="1"/>
  <c r="J141" i="6"/>
  <c r="D142" i="6"/>
  <c r="X92" i="6" s="1"/>
  <c r="D146" i="6"/>
  <c r="X96" i="6" s="1"/>
  <c r="F161" i="6"/>
  <c r="M161" i="6"/>
  <c r="D163" i="6"/>
  <c r="X106" i="6" s="1"/>
  <c r="D178" i="6"/>
  <c r="X55" i="6" s="1"/>
  <c r="C15" i="6"/>
  <c r="W7" i="6" s="1"/>
  <c r="C17" i="6"/>
  <c r="W9" i="6" s="1"/>
  <c r="C21" i="6"/>
  <c r="AA5" i="6" s="1"/>
  <c r="C23" i="6"/>
  <c r="AA7" i="6" s="1"/>
  <c r="C37" i="6"/>
  <c r="AA14" i="6" s="1"/>
  <c r="C86" i="6"/>
  <c r="AA42" i="6" s="1"/>
  <c r="C88" i="6"/>
  <c r="AA44" i="6" s="1"/>
  <c r="C99" i="6"/>
  <c r="W70" i="6" s="1"/>
  <c r="C106" i="6"/>
  <c r="AA69" i="6" s="1"/>
  <c r="C115" i="6"/>
  <c r="W79" i="6" s="1"/>
  <c r="C122" i="6"/>
  <c r="AA78" i="6" s="1"/>
  <c r="C128" i="6"/>
  <c r="W85" i="6" s="1"/>
  <c r="F17" i="5"/>
  <c r="P17" i="5"/>
  <c r="D42" i="5"/>
  <c r="AB19" i="5" s="1"/>
  <c r="D43" i="5"/>
  <c r="AB20" i="5" s="1"/>
  <c r="F81" i="5"/>
  <c r="F169" i="5"/>
  <c r="N169" i="5"/>
  <c r="D183" i="5"/>
  <c r="X112" i="5" s="1"/>
  <c r="D191" i="5"/>
  <c r="AB112" i="5" s="1"/>
  <c r="D199" i="5"/>
  <c r="X121" i="5" s="1"/>
  <c r="D205" i="5"/>
  <c r="X125" i="5" s="1"/>
  <c r="D213" i="5"/>
  <c r="AB125" i="5" s="1"/>
  <c r="D221" i="5"/>
  <c r="X59" i="5" s="1"/>
  <c r="J223" i="5"/>
  <c r="D47" i="5"/>
  <c r="X25" i="5" s="1"/>
  <c r="F57" i="5"/>
  <c r="N57" i="5"/>
  <c r="F105" i="5"/>
  <c r="C77" i="5"/>
  <c r="W41" i="5" s="1"/>
  <c r="C37" i="5"/>
  <c r="AA14" i="5" s="1"/>
  <c r="C45" i="5"/>
  <c r="W23" i="5" s="1"/>
  <c r="C47" i="5"/>
  <c r="W25" i="5" s="1"/>
  <c r="P95" i="4"/>
  <c r="N174" i="3"/>
  <c r="N126" i="3"/>
  <c r="N114" i="3"/>
  <c r="N94" i="3"/>
  <c r="N109" i="3"/>
  <c r="N97" i="3"/>
  <c r="N90" i="3"/>
  <c r="N81" i="3"/>
  <c r="N74" i="3"/>
  <c r="N65" i="3"/>
  <c r="N58" i="3"/>
  <c r="N49" i="3"/>
  <c r="N42" i="3"/>
  <c r="N62" i="3"/>
  <c r="N51" i="3"/>
  <c r="N37" i="3"/>
  <c r="N16" i="3"/>
  <c r="J17" i="3"/>
  <c r="J118" i="3"/>
  <c r="J55" i="3"/>
  <c r="J88" i="3"/>
  <c r="N57" i="3"/>
  <c r="N107" i="3"/>
  <c r="N83" i="3"/>
  <c r="N99" i="3"/>
  <c r="N115" i="3"/>
  <c r="N122" i="3"/>
  <c r="N134" i="3"/>
  <c r="N141" i="3"/>
  <c r="N128" i="3"/>
  <c r="N135" i="3"/>
  <c r="N158" i="3"/>
  <c r="N177" i="3"/>
  <c r="N147" i="3"/>
  <c r="N179" i="3"/>
  <c r="N31" i="3"/>
  <c r="N27" i="3"/>
  <c r="N24" i="3"/>
  <c r="N15" i="3"/>
  <c r="N38" i="3"/>
  <c r="L26" i="3"/>
  <c r="P174" i="4"/>
  <c r="M82" i="4"/>
  <c r="M23" i="4"/>
  <c r="M175" i="4"/>
  <c r="M47" i="4"/>
  <c r="M73" i="4"/>
  <c r="M16" i="4"/>
  <c r="M129" i="4"/>
  <c r="M126" i="4"/>
  <c r="M31" i="4"/>
  <c r="M153" i="4"/>
  <c r="M211" i="4"/>
  <c r="M35" i="3"/>
  <c r="N23" i="3"/>
  <c r="N18" i="3"/>
  <c r="M13" i="3"/>
  <c r="N55" i="3"/>
  <c r="N80" i="3"/>
  <c r="N54" i="3"/>
  <c r="N70" i="3"/>
  <c r="N86" i="3"/>
  <c r="N102" i="3"/>
  <c r="N105" i="3"/>
  <c r="N139" i="3"/>
  <c r="N163" i="3"/>
  <c r="L37" i="3"/>
  <c r="L53" i="3"/>
  <c r="L69" i="3"/>
  <c r="L47" i="3"/>
  <c r="L70" i="3"/>
  <c r="L86" i="3"/>
  <c r="L113" i="3"/>
  <c r="L105" i="3"/>
  <c r="L136" i="3"/>
  <c r="M23" i="3"/>
  <c r="M45" i="3"/>
  <c r="M62" i="3"/>
  <c r="M91" i="3"/>
  <c r="L33" i="3"/>
  <c r="L174" i="3"/>
  <c r="L157" i="3"/>
  <c r="L175" i="3"/>
  <c r="L142" i="3"/>
  <c r="L133" i="3"/>
  <c r="L126" i="3"/>
  <c r="L139" i="3"/>
  <c r="L123" i="3"/>
  <c r="L117" i="3"/>
  <c r="L110" i="3"/>
  <c r="L101" i="3"/>
  <c r="L94" i="3"/>
  <c r="L85" i="3"/>
  <c r="L109" i="3"/>
  <c r="L161" i="3"/>
  <c r="L163" i="3"/>
  <c r="L137" i="3"/>
  <c r="L143" i="3"/>
  <c r="L127" i="3"/>
  <c r="L114" i="3"/>
  <c r="L98" i="3"/>
  <c r="L82" i="3"/>
  <c r="L106" i="3"/>
  <c r="L91" i="3"/>
  <c r="L81" i="3"/>
  <c r="L65" i="3"/>
  <c r="L56" i="3"/>
  <c r="L40" i="3"/>
  <c r="L73" i="3"/>
  <c r="L66" i="3"/>
  <c r="L57" i="3"/>
  <c r="L50" i="3"/>
  <c r="L41" i="3"/>
  <c r="L14" i="3"/>
  <c r="L21" i="3"/>
  <c r="L23" i="3"/>
  <c r="L25" i="3"/>
  <c r="M162" i="3"/>
  <c r="M174" i="3"/>
  <c r="M141" i="3"/>
  <c r="M125" i="3"/>
  <c r="M120" i="3"/>
  <c r="M102" i="3"/>
  <c r="M117" i="3"/>
  <c r="M101" i="3"/>
  <c r="M85" i="3"/>
  <c r="M69" i="3"/>
  <c r="M51" i="3"/>
  <c r="M77" i="3"/>
  <c r="M61" i="3"/>
  <c r="M54" i="3"/>
  <c r="M42" i="3"/>
  <c r="M14" i="3"/>
  <c r="M18" i="3"/>
  <c r="M21" i="3"/>
  <c r="M25" i="3"/>
  <c r="M30" i="3"/>
  <c r="M37" i="3"/>
  <c r="M145" i="3"/>
  <c r="M134" i="3"/>
  <c r="M111" i="3"/>
  <c r="M110" i="3"/>
  <c r="M78" i="3"/>
  <c r="M58" i="3"/>
  <c r="M38" i="3"/>
  <c r="M19" i="3"/>
  <c r="M31" i="3"/>
  <c r="M13" i="4"/>
  <c r="M45" i="4"/>
  <c r="M77" i="4"/>
  <c r="M169" i="4"/>
  <c r="M143" i="4"/>
  <c r="M103" i="4"/>
  <c r="M144" i="4"/>
  <c r="M46" i="4"/>
  <c r="M145" i="4"/>
  <c r="M135" i="4"/>
  <c r="M95" i="4"/>
  <c r="M37" i="4"/>
  <c r="M69" i="4"/>
  <c r="M85" i="4"/>
  <c r="M42" i="4"/>
  <c r="M207" i="4"/>
  <c r="M191" i="4"/>
  <c r="M157" i="4"/>
  <c r="M96" i="4"/>
  <c r="M106" i="3"/>
  <c r="N133" i="3"/>
  <c r="J227" i="8"/>
  <c r="J224" i="8"/>
  <c r="J215" i="8"/>
  <c r="J211" i="8"/>
  <c r="J223" i="8"/>
  <c r="J218" i="8"/>
  <c r="J214" i="8"/>
  <c r="J209" i="8"/>
  <c r="J206" i="8"/>
  <c r="J201" i="8"/>
  <c r="J197" i="8"/>
  <c r="J194" i="8"/>
  <c r="J207" i="8"/>
  <c r="J203" i="8"/>
  <c r="J198" i="8"/>
  <c r="J193" i="8"/>
  <c r="J189" i="8"/>
  <c r="J186" i="8"/>
  <c r="J175" i="8"/>
  <c r="J171" i="8"/>
  <c r="J166" i="8"/>
  <c r="J161" i="8"/>
  <c r="J155" i="8"/>
  <c r="J152" i="8"/>
  <c r="J183" i="8"/>
  <c r="J178" i="8"/>
  <c r="J174" i="8"/>
  <c r="J169" i="8"/>
  <c r="J165" i="8"/>
  <c r="J160" i="8"/>
  <c r="J149" i="8"/>
  <c r="J144" i="8"/>
  <c r="J135" i="8"/>
  <c r="J130" i="8"/>
  <c r="J126" i="8"/>
  <c r="J121" i="8"/>
  <c r="J106" i="8"/>
  <c r="J102" i="8"/>
  <c r="J97" i="8"/>
  <c r="J139" i="8"/>
  <c r="J136" i="8"/>
  <c r="J125" i="8"/>
  <c r="J122" i="8"/>
  <c r="J118" i="8"/>
  <c r="J105" i="8"/>
  <c r="J99" i="8"/>
  <c r="J96" i="8"/>
  <c r="J87" i="8"/>
  <c r="J226" i="8"/>
  <c r="J217" i="8"/>
  <c r="J210" i="8"/>
  <c r="J221" i="8"/>
  <c r="J195" i="8"/>
  <c r="J205" i="8"/>
  <c r="J187" i="8"/>
  <c r="J177" i="8"/>
  <c r="J170" i="8"/>
  <c r="J157" i="8"/>
  <c r="J150" i="8"/>
  <c r="J185" i="8"/>
  <c r="J176" i="8"/>
  <c r="J167" i="8"/>
  <c r="J158" i="8"/>
  <c r="J146" i="8"/>
  <c r="J137" i="8"/>
  <c r="J128" i="8"/>
  <c r="J117" i="8"/>
  <c r="J138" i="8"/>
  <c r="J129" i="8"/>
  <c r="J120" i="8"/>
  <c r="J101" i="8"/>
  <c r="J94" i="8"/>
  <c r="L222" i="8"/>
  <c r="L210" i="8"/>
  <c r="L223" i="8"/>
  <c r="L216" i="8"/>
  <c r="L206" i="8"/>
  <c r="L197" i="8"/>
  <c r="L190" i="8"/>
  <c r="L200" i="8"/>
  <c r="L191" i="8"/>
  <c r="L183" i="8"/>
  <c r="L168" i="8"/>
  <c r="L226" i="8"/>
  <c r="L194" i="8"/>
  <c r="L159" i="8"/>
  <c r="L152" i="8"/>
  <c r="L181" i="8"/>
  <c r="L174" i="8"/>
  <c r="L165" i="8"/>
  <c r="L158" i="8"/>
  <c r="L149" i="8"/>
  <c r="L142" i="8"/>
  <c r="L133" i="8"/>
  <c r="L126" i="8"/>
  <c r="L117" i="8"/>
  <c r="L102" i="8"/>
  <c r="L143" i="8"/>
  <c r="L136" i="8"/>
  <c r="L127" i="8"/>
  <c r="L120" i="8"/>
  <c r="L103" i="8"/>
  <c r="L96" i="8"/>
  <c r="L87" i="8"/>
  <c r="N217" i="8"/>
  <c r="N219" i="8"/>
  <c r="N197" i="8"/>
  <c r="N190" i="8"/>
  <c r="N203" i="8"/>
  <c r="N187" i="8"/>
  <c r="N171" i="8"/>
  <c r="N155" i="8"/>
  <c r="N178" i="8"/>
  <c r="N165" i="8"/>
  <c r="N158" i="8"/>
  <c r="N149" i="8"/>
  <c r="N143" i="8"/>
  <c r="N135" i="8"/>
  <c r="N128" i="8"/>
  <c r="N119" i="8"/>
  <c r="N104" i="8"/>
  <c r="N95" i="8"/>
  <c r="N138" i="8"/>
  <c r="N129" i="8"/>
  <c r="N122" i="8"/>
  <c r="N105" i="8"/>
  <c r="N98" i="8"/>
  <c r="N89" i="8"/>
  <c r="P224" i="8"/>
  <c r="P225" i="8"/>
  <c r="J27" i="8"/>
  <c r="N91" i="8"/>
  <c r="J90" i="8"/>
  <c r="N88" i="8"/>
  <c r="L86" i="8"/>
  <c r="L81" i="8"/>
  <c r="N79" i="8"/>
  <c r="J79" i="8"/>
  <c r="L77" i="8"/>
  <c r="N75" i="8"/>
  <c r="N74" i="8"/>
  <c r="J74" i="8"/>
  <c r="L72" i="8"/>
  <c r="L70" i="8"/>
  <c r="L65" i="8"/>
  <c r="N63" i="8"/>
  <c r="J63" i="8"/>
  <c r="L61" i="8"/>
  <c r="N59" i="8"/>
  <c r="N58" i="8"/>
  <c r="J58" i="8"/>
  <c r="L56" i="8"/>
  <c r="L54" i="8"/>
  <c r="L49" i="8"/>
  <c r="N47" i="8"/>
  <c r="J47" i="8"/>
  <c r="L45" i="8"/>
  <c r="N43" i="8"/>
  <c r="N42" i="8"/>
  <c r="J42" i="8"/>
  <c r="L40" i="8"/>
  <c r="L38" i="8"/>
  <c r="L33" i="8"/>
  <c r="L93" i="8"/>
  <c r="P90" i="8"/>
  <c r="N85" i="8"/>
  <c r="J85" i="8"/>
  <c r="N83" i="8"/>
  <c r="J82" i="8"/>
  <c r="J80" i="8"/>
  <c r="J78" i="8"/>
  <c r="J73" i="8"/>
  <c r="J71" i="8"/>
  <c r="J69" i="8"/>
  <c r="J67" i="8"/>
  <c r="N64" i="8"/>
  <c r="N62" i="8"/>
  <c r="N55" i="8"/>
  <c r="N53" i="8"/>
  <c r="N51" i="8"/>
  <c r="J50" i="8"/>
  <c r="J48" i="8"/>
  <c r="J46" i="8"/>
  <c r="J41" i="8"/>
  <c r="J39" i="8"/>
  <c r="J37" i="8"/>
  <c r="J35" i="8"/>
  <c r="N32" i="8"/>
  <c r="N30" i="8"/>
  <c r="L25" i="8"/>
  <c r="L23" i="8"/>
  <c r="L21" i="8"/>
  <c r="L19" i="8"/>
  <c r="L18" i="8"/>
  <c r="L16" i="8"/>
  <c r="P14" i="8"/>
  <c r="J14" i="8"/>
  <c r="P99" i="8"/>
  <c r="P123" i="8"/>
  <c r="P139" i="8"/>
  <c r="P104" i="8"/>
  <c r="P128" i="8"/>
  <c r="P160" i="8"/>
  <c r="P176" i="8"/>
  <c r="P154" i="8"/>
  <c r="P170" i="8"/>
  <c r="P182" i="8"/>
  <c r="P198" i="8"/>
  <c r="P199" i="8"/>
  <c r="P218" i="8"/>
  <c r="P227" i="8"/>
  <c r="N101" i="8"/>
  <c r="N125" i="8"/>
  <c r="N141" i="8"/>
  <c r="N107" i="8"/>
  <c r="N131" i="8"/>
  <c r="N146" i="8"/>
  <c r="N162" i="8"/>
  <c r="N181" i="8"/>
  <c r="N159" i="8"/>
  <c r="N175" i="8"/>
  <c r="N191" i="8"/>
  <c r="N207" i="8"/>
  <c r="N206" i="8"/>
  <c r="N223" i="8"/>
  <c r="N222" i="8"/>
  <c r="L99" i="8"/>
  <c r="L123" i="8"/>
  <c r="L139" i="8"/>
  <c r="L106" i="8"/>
  <c r="L130" i="8"/>
  <c r="L146" i="8"/>
  <c r="L162" i="8"/>
  <c r="L178" i="8"/>
  <c r="L155" i="8"/>
  <c r="L184" i="8"/>
  <c r="L201" i="8"/>
  <c r="L213" i="8"/>
  <c r="J98" i="8"/>
  <c r="J123" i="8"/>
  <c r="J141" i="8"/>
  <c r="J142" i="8"/>
  <c r="J162" i="8"/>
  <c r="J181" i="8"/>
  <c r="J154" i="8"/>
  <c r="J173" i="8"/>
  <c r="J191" i="8"/>
  <c r="J190" i="8"/>
  <c r="J208" i="8"/>
  <c r="J225" i="8"/>
  <c r="J222" i="8"/>
  <c r="M162" i="8"/>
  <c r="P21" i="8"/>
  <c r="M130" i="4"/>
  <c r="F166" i="4"/>
  <c r="M178" i="4"/>
  <c r="L187" i="4"/>
  <c r="F22" i="3"/>
  <c r="J22" i="3"/>
  <c r="F78" i="3"/>
  <c r="J78" i="3"/>
  <c r="J135" i="3"/>
  <c r="J75" i="3"/>
  <c r="J34" i="3"/>
  <c r="J49" i="3"/>
  <c r="J130" i="3"/>
  <c r="J25" i="3"/>
  <c r="J65" i="3"/>
  <c r="J117" i="3"/>
  <c r="Q131" i="8"/>
  <c r="Q159" i="8"/>
  <c r="Q185" i="8"/>
  <c r="O206" i="8"/>
  <c r="C17" i="4"/>
  <c r="W9" i="4" s="1"/>
  <c r="F38" i="3"/>
  <c r="J72" i="3"/>
  <c r="F122" i="3"/>
  <c r="M122" i="3"/>
  <c r="F142" i="3"/>
  <c r="K142" i="3"/>
  <c r="F158" i="3"/>
  <c r="K158" i="3"/>
  <c r="F178" i="3"/>
  <c r="N178" i="3"/>
  <c r="J179" i="3"/>
  <c r="J129" i="3"/>
  <c r="J59" i="3"/>
  <c r="J14" i="3"/>
  <c r="J67" i="3"/>
  <c r="J86" i="3"/>
  <c r="J177" i="3"/>
  <c r="J139" i="3"/>
  <c r="J39" i="3"/>
  <c r="J73" i="3"/>
  <c r="J97" i="3"/>
  <c r="J146" i="3"/>
  <c r="J85" i="3"/>
  <c r="J131" i="3"/>
  <c r="Q106" i="8"/>
  <c r="Q99" i="8"/>
  <c r="Q141" i="8"/>
  <c r="Q175" i="8"/>
  <c r="Q165" i="8"/>
  <c r="Q193" i="8"/>
  <c r="O136" i="8"/>
  <c r="O169" i="8"/>
  <c r="F126" i="4"/>
  <c r="F174" i="4"/>
  <c r="F200" i="4"/>
  <c r="F112" i="3"/>
  <c r="F136" i="3"/>
  <c r="J136" i="3"/>
  <c r="F144" i="3"/>
  <c r="P144" i="3"/>
  <c r="L160" i="3"/>
  <c r="J103" i="8"/>
  <c r="J127" i="8"/>
  <c r="J143" i="8"/>
  <c r="J151" i="8"/>
  <c r="J159" i="8"/>
  <c r="P192" i="8"/>
  <c r="D174" i="1"/>
  <c r="C174" i="3"/>
  <c r="W51" i="3" s="1"/>
  <c r="D163" i="1"/>
  <c r="D147" i="1"/>
  <c r="C206" i="4"/>
  <c r="W60" i="4" s="1"/>
  <c r="D133" i="1"/>
  <c r="C6" i="4"/>
  <c r="C6" i="3"/>
  <c r="H163" i="1"/>
  <c r="H133" i="1"/>
  <c r="P174" i="1"/>
  <c r="P163" i="1"/>
  <c r="P147" i="1"/>
  <c r="P133" i="1"/>
  <c r="C128" i="3"/>
  <c r="W82" i="3" s="1"/>
  <c r="C63" i="3"/>
  <c r="W34" i="3" s="1"/>
  <c r="C21" i="3"/>
  <c r="AA5" i="3" s="1"/>
  <c r="C184" i="4"/>
  <c r="W113" i="4" s="1"/>
  <c r="C150" i="4"/>
  <c r="W93" i="4" s="1"/>
  <c r="C107" i="4"/>
  <c r="AA56" i="4" s="1"/>
  <c r="C63" i="4"/>
  <c r="W34" i="4" s="1"/>
  <c r="C37" i="4"/>
  <c r="AA14" i="4" s="1"/>
  <c r="D206" i="4"/>
  <c r="X60" i="4" s="1"/>
  <c r="D205" i="4"/>
  <c r="X59" i="4" s="1"/>
  <c r="D203" i="4"/>
  <c r="AB125" i="4" s="1"/>
  <c r="D152" i="4"/>
  <c r="X95" i="4" s="1"/>
  <c r="D133" i="4"/>
  <c r="X83" i="4" s="1"/>
  <c r="D107" i="4"/>
  <c r="AB56" i="4" s="1"/>
  <c r="D105" i="4"/>
  <c r="AB54" i="4" s="1"/>
  <c r="D101" i="4"/>
  <c r="AB50" i="4" s="1"/>
  <c r="D98" i="4"/>
  <c r="X55" i="4" s="1"/>
  <c r="D93" i="4"/>
  <c r="X50" i="4" s="1"/>
  <c r="D90" i="4"/>
  <c r="AB46" i="4" s="1"/>
  <c r="D86" i="4"/>
  <c r="AB42" i="4" s="1"/>
  <c r="D83" i="4"/>
  <c r="X47" i="4" s="1"/>
  <c r="D81" i="4"/>
  <c r="X45" i="4" s="1"/>
  <c r="D80" i="4"/>
  <c r="X44" i="4" s="1"/>
  <c r="D79" i="4"/>
  <c r="X43" i="4" s="1"/>
  <c r="D75" i="4"/>
  <c r="AB38" i="4" s="1"/>
  <c r="D73" i="4"/>
  <c r="AB36" i="4" s="1"/>
  <c r="D71" i="4"/>
  <c r="AB34" i="4" s="1"/>
  <c r="D69" i="4"/>
  <c r="AB32" i="4" s="1"/>
  <c r="D66" i="4"/>
  <c r="X37" i="4" s="1"/>
  <c r="D61" i="4"/>
  <c r="X32" i="4" s="1"/>
  <c r="D57" i="4"/>
  <c r="AB27" i="4" s="1"/>
  <c r="D55" i="4"/>
  <c r="AB25" i="4" s="1"/>
  <c r="D53" i="4"/>
  <c r="AB23" i="4" s="1"/>
  <c r="D49" i="4"/>
  <c r="X27" i="4" s="1"/>
  <c r="D48" i="4"/>
  <c r="X26" i="4" s="1"/>
  <c r="D47" i="4"/>
  <c r="X25" i="4" s="1"/>
  <c r="D45" i="4"/>
  <c r="X23" i="4" s="1"/>
  <c r="D41" i="4"/>
  <c r="AB18" i="4" s="1"/>
  <c r="D38" i="4"/>
  <c r="AB15" i="4" s="1"/>
  <c r="D35" i="4"/>
  <c r="X20" i="4" s="1"/>
  <c r="D33" i="4"/>
  <c r="X18" i="4" s="1"/>
  <c r="D32" i="4"/>
  <c r="X17" i="4" s="1"/>
  <c r="D31" i="4"/>
  <c r="X16" i="4" s="1"/>
  <c r="D29" i="4"/>
  <c r="X14" i="4" s="1"/>
  <c r="D26" i="4"/>
  <c r="AB10" i="4" s="1"/>
  <c r="D19" i="4"/>
  <c r="X11" i="4" s="1"/>
  <c r="D17" i="4"/>
  <c r="X9" i="4" s="1"/>
  <c r="D16" i="4"/>
  <c r="X8" i="4" s="1"/>
  <c r="D15" i="4"/>
  <c r="X7" i="4" s="1"/>
  <c r="C38" i="3"/>
  <c r="AA15" i="3" s="1"/>
  <c r="D128" i="3"/>
  <c r="X82" i="3" s="1"/>
  <c r="AA125" i="4"/>
  <c r="C133" i="4"/>
  <c r="W83" i="4" s="1"/>
  <c r="C48" i="4"/>
  <c r="W26" i="4" s="1"/>
  <c r="D147" i="4"/>
  <c r="AB89" i="4" s="1"/>
  <c r="D120" i="4"/>
  <c r="X77" i="4" s="1"/>
  <c r="D104" i="4"/>
  <c r="AB53" i="4" s="1"/>
  <c r="D91" i="4"/>
  <c r="AB47" i="4" s="1"/>
  <c r="D89" i="4"/>
  <c r="AB45" i="4" s="1"/>
  <c r="D87" i="4"/>
  <c r="AB43" i="4" s="1"/>
  <c r="D85" i="4"/>
  <c r="AB41" i="4" s="1"/>
  <c r="D77" i="4"/>
  <c r="X41" i="4" s="1"/>
  <c r="D67" i="4"/>
  <c r="X38" i="4" s="1"/>
  <c r="D65" i="4"/>
  <c r="X36" i="4" s="1"/>
  <c r="D64" i="4"/>
  <c r="X35" i="4" s="1"/>
  <c r="D63" i="4"/>
  <c r="X34" i="4" s="1"/>
  <c r="D51" i="4"/>
  <c r="X29" i="4" s="1"/>
  <c r="D50" i="4"/>
  <c r="X28" i="4" s="1"/>
  <c r="D43" i="4"/>
  <c r="AB20" i="4" s="1"/>
  <c r="D42" i="4"/>
  <c r="AB19" i="4" s="1"/>
  <c r="D34" i="4"/>
  <c r="X19" i="4" s="1"/>
  <c r="D27" i="4"/>
  <c r="AB11" i="4" s="1"/>
  <c r="D25" i="4"/>
  <c r="AB9" i="4" s="1"/>
  <c r="D24" i="4"/>
  <c r="AB8" i="4" s="1"/>
  <c r="D23" i="4"/>
  <c r="AB7" i="4" s="1"/>
  <c r="D18" i="4"/>
  <c r="X10" i="4" s="1"/>
  <c r="K12" i="4"/>
  <c r="K115" i="4"/>
  <c r="C107" i="5"/>
  <c r="AA56" i="5" s="1"/>
  <c r="C105" i="5"/>
  <c r="AA54" i="5" s="1"/>
  <c r="C101" i="5"/>
  <c r="AA50" i="5" s="1"/>
  <c r="C97" i="5"/>
  <c r="W54" i="5" s="1"/>
  <c r="C95" i="5"/>
  <c r="W52" i="5" s="1"/>
  <c r="C59" i="5"/>
  <c r="AA29" i="5" s="1"/>
  <c r="C58" i="5"/>
  <c r="AA28" i="5" s="1"/>
  <c r="C51" i="5"/>
  <c r="W29" i="5" s="1"/>
  <c r="C50" i="5"/>
  <c r="W28" i="5" s="1"/>
  <c r="C43" i="5"/>
  <c r="AA20" i="5" s="1"/>
  <c r="C42" i="5"/>
  <c r="AA19" i="5" s="1"/>
  <c r="C35" i="5"/>
  <c r="W20" i="5" s="1"/>
  <c r="C34" i="5"/>
  <c r="W19" i="5" s="1"/>
  <c r="C27" i="5"/>
  <c r="AA11" i="5" s="1"/>
  <c r="C26" i="5"/>
  <c r="AA10" i="5" s="1"/>
  <c r="C24" i="5"/>
  <c r="AA8" i="5" s="1"/>
  <c r="C23" i="5"/>
  <c r="AA7" i="5" s="1"/>
  <c r="C13" i="5"/>
  <c r="W5" i="5" s="1"/>
  <c r="C205" i="5"/>
  <c r="W125" i="5" s="1"/>
  <c r="C201" i="5"/>
  <c r="AA119" i="5" s="1"/>
  <c r="C199" i="5"/>
  <c r="W121" i="5" s="1"/>
  <c r="C193" i="5"/>
  <c r="AA114" i="5" s="1"/>
  <c r="C191" i="5"/>
  <c r="AA112" i="5" s="1"/>
  <c r="C185" i="5"/>
  <c r="W114" i="5" s="1"/>
  <c r="C183" i="5"/>
  <c r="W112" i="5" s="1"/>
  <c r="C175" i="5"/>
  <c r="AA103" i="5" s="1"/>
  <c r="C168" i="5"/>
  <c r="W104" i="5" s="1"/>
  <c r="C166" i="5"/>
  <c r="W102" i="5" s="1"/>
  <c r="C163" i="5"/>
  <c r="AA98" i="5" s="1"/>
  <c r="C161" i="5"/>
  <c r="AA96" i="5" s="1"/>
  <c r="C153" i="5"/>
  <c r="W96" i="5" s="1"/>
  <c r="C150" i="5"/>
  <c r="W93" i="5" s="1"/>
  <c r="C147" i="5"/>
  <c r="AA89" i="5" s="1"/>
  <c r="C145" i="5"/>
  <c r="AA87" i="5" s="1"/>
  <c r="C137" i="5"/>
  <c r="W87" i="5" s="1"/>
  <c r="C134" i="5"/>
  <c r="W84" i="5" s="1"/>
  <c r="C131" i="5"/>
  <c r="AA80" i="5" s="1"/>
  <c r="C129" i="5"/>
  <c r="AA78" i="5" s="1"/>
  <c r="C125" i="5"/>
  <c r="AA74" i="5" s="1"/>
  <c r="C121" i="5"/>
  <c r="W78" i="5" s="1"/>
  <c r="C119" i="5"/>
  <c r="W76" i="5" s="1"/>
  <c r="C95" i="3"/>
  <c r="W63" i="3" s="1"/>
  <c r="C81" i="4"/>
  <c r="W45" i="4" s="1"/>
  <c r="D99" i="4"/>
  <c r="X56" i="4" s="1"/>
  <c r="D97" i="4"/>
  <c r="X54" i="4" s="1"/>
  <c r="D96" i="4"/>
  <c r="X53" i="4" s="1"/>
  <c r="D95" i="4"/>
  <c r="X52" i="4" s="1"/>
  <c r="D82" i="4"/>
  <c r="X46" i="4" s="1"/>
  <c r="E4" i="4"/>
  <c r="C96" i="5"/>
  <c r="W53" i="5" s="1"/>
  <c r="C54" i="5"/>
  <c r="AA24" i="5" s="1"/>
  <c r="C48" i="5"/>
  <c r="W26" i="5" s="1"/>
  <c r="C38" i="5"/>
  <c r="AA15" i="5" s="1"/>
  <c r="C32" i="5"/>
  <c r="W17" i="5" s="1"/>
  <c r="C21" i="5"/>
  <c r="AA5" i="5" s="1"/>
  <c r="C217" i="5"/>
  <c r="AA129" i="5" s="1"/>
  <c r="C213" i="5"/>
  <c r="AA125" i="5" s="1"/>
  <c r="C198" i="5"/>
  <c r="W120" i="5" s="1"/>
  <c r="C190" i="5"/>
  <c r="AA111" i="5" s="1"/>
  <c r="C182" i="5"/>
  <c r="W111" i="5" s="1"/>
  <c r="C179" i="5"/>
  <c r="AA107" i="5" s="1"/>
  <c r="C173" i="5"/>
  <c r="AA101" i="5" s="1"/>
  <c r="C167" i="5"/>
  <c r="W103" i="5" s="1"/>
  <c r="C117" i="5"/>
  <c r="W74" i="5" s="1"/>
  <c r="C87" i="5"/>
  <c r="AA43" i="5" s="1"/>
  <c r="C85" i="5"/>
  <c r="AA41" i="5" s="1"/>
  <c r="C81" i="5"/>
  <c r="W45" i="5" s="1"/>
  <c r="C79" i="5"/>
  <c r="W43" i="5" s="1"/>
  <c r="C71" i="5"/>
  <c r="AA34" i="5" s="1"/>
  <c r="C69" i="5"/>
  <c r="AA32" i="5" s="1"/>
  <c r="C65" i="5"/>
  <c r="W36" i="5" s="1"/>
  <c r="C63" i="5"/>
  <c r="W34" i="5" s="1"/>
  <c r="C15" i="5"/>
  <c r="W7" i="5" s="1"/>
  <c r="D96" i="5"/>
  <c r="X53" i="5" s="1"/>
  <c r="D53" i="5"/>
  <c r="AB23" i="5" s="1"/>
  <c r="D48" i="5"/>
  <c r="X26" i="5" s="1"/>
  <c r="D222" i="5"/>
  <c r="X60" i="5" s="1"/>
  <c r="D219" i="5"/>
  <c r="AB131" i="5" s="1"/>
  <c r="D214" i="5"/>
  <c r="AB126" i="5" s="1"/>
  <c r="D211" i="5"/>
  <c r="X131" i="5" s="1"/>
  <c r="D210" i="5"/>
  <c r="X130" i="5" s="1"/>
  <c r="D209" i="5"/>
  <c r="X129" i="5" s="1"/>
  <c r="D208" i="5"/>
  <c r="X128" i="5" s="1"/>
  <c r="D206" i="5"/>
  <c r="X126" i="5" s="1"/>
  <c r="D203" i="5"/>
  <c r="AB121" i="5" s="1"/>
  <c r="D202" i="5"/>
  <c r="AB120" i="5" s="1"/>
  <c r="D201" i="5"/>
  <c r="AB119" i="5" s="1"/>
  <c r="D200" i="5"/>
  <c r="X122" i="5" s="1"/>
  <c r="D198" i="5"/>
  <c r="X120" i="5" s="1"/>
  <c r="D195" i="5"/>
  <c r="AB116" i="5" s="1"/>
  <c r="D194" i="5"/>
  <c r="AB115" i="5" s="1"/>
  <c r="D193" i="5"/>
  <c r="AB114" i="5" s="1"/>
  <c r="D192" i="5"/>
  <c r="AB113" i="5" s="1"/>
  <c r="D190" i="5"/>
  <c r="AB111" i="5" s="1"/>
  <c r="D187" i="5"/>
  <c r="X116" i="5" s="1"/>
  <c r="D186" i="5"/>
  <c r="X115" i="5" s="1"/>
  <c r="D185" i="5"/>
  <c r="X114" i="5" s="1"/>
  <c r="D184" i="5"/>
  <c r="X113" i="5" s="1"/>
  <c r="D182" i="5"/>
  <c r="X111" i="5" s="1"/>
  <c r="D179" i="5"/>
  <c r="AB107" i="5" s="1"/>
  <c r="D178" i="5"/>
  <c r="AB106" i="5" s="1"/>
  <c r="D177" i="5"/>
  <c r="AB105" i="5" s="1"/>
  <c r="D174" i="5"/>
  <c r="AB102" i="5" s="1"/>
  <c r="D171" i="5"/>
  <c r="X107" i="5" s="1"/>
  <c r="D170" i="5"/>
  <c r="X106" i="5" s="1"/>
  <c r="D169" i="5"/>
  <c r="X105" i="5" s="1"/>
  <c r="D168" i="5"/>
  <c r="X104" i="5" s="1"/>
  <c r="D166" i="5"/>
  <c r="X102" i="5" s="1"/>
  <c r="D162" i="5"/>
  <c r="AB97" i="5" s="1"/>
  <c r="D161" i="5"/>
  <c r="AB96" i="5" s="1"/>
  <c r="D160" i="5"/>
  <c r="AB95" i="5" s="1"/>
  <c r="D158" i="5"/>
  <c r="AB93" i="5" s="1"/>
  <c r="D155" i="5"/>
  <c r="X98" i="5" s="1"/>
  <c r="D146" i="5"/>
  <c r="AB88" i="5" s="1"/>
  <c r="D145" i="5"/>
  <c r="AB87" i="5" s="1"/>
  <c r="D144" i="5"/>
  <c r="AB86" i="5" s="1"/>
  <c r="D142" i="5"/>
  <c r="AB84" i="5" s="1"/>
  <c r="D139" i="5"/>
  <c r="X89" i="5" s="1"/>
  <c r="D133" i="5"/>
  <c r="X83" i="5" s="1"/>
  <c r="D130" i="5"/>
  <c r="AB79" i="5" s="1"/>
  <c r="D129" i="5"/>
  <c r="AB78" i="5" s="1"/>
  <c r="D128" i="5"/>
  <c r="AB77" i="5" s="1"/>
  <c r="D126" i="5"/>
  <c r="AB75" i="5" s="1"/>
  <c r="D123" i="5"/>
  <c r="X80" i="5" s="1"/>
  <c r="D119" i="5"/>
  <c r="X76" i="5" s="1"/>
  <c r="D117" i="5"/>
  <c r="X74" i="5" s="1"/>
  <c r="D91" i="5"/>
  <c r="AB47" i="5" s="1"/>
  <c r="D90" i="5"/>
  <c r="AB46" i="5" s="1"/>
  <c r="D89" i="5"/>
  <c r="AB45" i="5" s="1"/>
  <c r="D86" i="5"/>
  <c r="AB42" i="5" s="1"/>
  <c r="D83" i="5"/>
  <c r="X47" i="5" s="1"/>
  <c r="D82" i="5"/>
  <c r="X46" i="5" s="1"/>
  <c r="D81" i="5"/>
  <c r="X45" i="5" s="1"/>
  <c r="D80" i="5"/>
  <c r="X44" i="5" s="1"/>
  <c r="D75" i="5"/>
  <c r="AB38" i="5" s="1"/>
  <c r="D74" i="5"/>
  <c r="AB37" i="5" s="1"/>
  <c r="D73" i="5"/>
  <c r="AB36" i="5" s="1"/>
  <c r="D70" i="5"/>
  <c r="AB33" i="5" s="1"/>
  <c r="D67" i="5"/>
  <c r="X38" i="5" s="1"/>
  <c r="D66" i="5"/>
  <c r="X37" i="5" s="1"/>
  <c r="D65" i="5"/>
  <c r="X36" i="5" s="1"/>
  <c r="D64" i="5"/>
  <c r="X35" i="5" s="1"/>
  <c r="D38" i="5"/>
  <c r="AB15" i="5" s="1"/>
  <c r="D35" i="5"/>
  <c r="X20" i="5" s="1"/>
  <c r="D34" i="5"/>
  <c r="X19" i="5" s="1"/>
  <c r="D33" i="5"/>
  <c r="X18" i="5" s="1"/>
  <c r="D32" i="5"/>
  <c r="X17" i="5" s="1"/>
  <c r="D27" i="5"/>
  <c r="AB11" i="5" s="1"/>
  <c r="D26" i="5"/>
  <c r="AB10" i="5" s="1"/>
  <c r="D25" i="5"/>
  <c r="AB9" i="5" s="1"/>
  <c r="D24" i="5"/>
  <c r="AB8" i="5" s="1"/>
  <c r="D19" i="5"/>
  <c r="X11" i="5" s="1"/>
  <c r="D17" i="5"/>
  <c r="X9" i="5" s="1"/>
  <c r="D16" i="5"/>
  <c r="X8" i="5" s="1"/>
  <c r="D14" i="5"/>
  <c r="X6" i="5" s="1"/>
  <c r="K12" i="5"/>
  <c r="K115" i="5"/>
  <c r="E4" i="5"/>
  <c r="C161" i="6"/>
  <c r="W104" i="6" s="1"/>
  <c r="C157" i="6"/>
  <c r="W100" i="6" s="1"/>
  <c r="C145" i="6"/>
  <c r="W95" i="6" s="1"/>
  <c r="C143" i="6"/>
  <c r="W93" i="6" s="1"/>
  <c r="C137" i="6"/>
  <c r="AA86" i="6" s="1"/>
  <c r="C135" i="6"/>
  <c r="AA84" i="6" s="1"/>
  <c r="C133" i="6"/>
  <c r="AA82" i="6" s="1"/>
  <c r="C129" i="6"/>
  <c r="W86" i="6" s="1"/>
  <c r="C127" i="6"/>
  <c r="W84" i="6" s="1"/>
  <c r="C121" i="6"/>
  <c r="AA77" i="6" s="1"/>
  <c r="C117" i="6"/>
  <c r="AA73" i="6" s="1"/>
  <c r="C113" i="6"/>
  <c r="W77" i="6" s="1"/>
  <c r="C109" i="6"/>
  <c r="W73" i="6" s="1"/>
  <c r="C105" i="6"/>
  <c r="AA68" i="6" s="1"/>
  <c r="C101" i="6"/>
  <c r="AA64" i="6" s="1"/>
  <c r="C97" i="6"/>
  <c r="W68" i="6" s="1"/>
  <c r="C95" i="6"/>
  <c r="W66" i="6" s="1"/>
  <c r="C93" i="6"/>
  <c r="W64" i="6" s="1"/>
  <c r="C89" i="6"/>
  <c r="AA45" i="6" s="1"/>
  <c r="C85" i="6"/>
  <c r="AA41" i="6" s="1"/>
  <c r="C81" i="6"/>
  <c r="W45" i="6" s="1"/>
  <c r="C79" i="6"/>
  <c r="W43" i="6" s="1"/>
  <c r="C77" i="6"/>
  <c r="W41" i="6" s="1"/>
  <c r="C73" i="6"/>
  <c r="AA36" i="6" s="1"/>
  <c r="C71" i="6"/>
  <c r="AA34" i="6" s="1"/>
  <c r="C69" i="6"/>
  <c r="AA32" i="6" s="1"/>
  <c r="C65" i="6"/>
  <c r="W36" i="6" s="1"/>
  <c r="C63" i="6"/>
  <c r="W34" i="6" s="1"/>
  <c r="C61" i="6"/>
  <c r="W32" i="6" s="1"/>
  <c r="C57" i="6"/>
  <c r="AA27" i="6" s="1"/>
  <c r="C55" i="6"/>
  <c r="AA25" i="6" s="1"/>
  <c r="C53" i="6"/>
  <c r="AA23" i="6" s="1"/>
  <c r="C49" i="6"/>
  <c r="W27" i="6" s="1"/>
  <c r="C47" i="6"/>
  <c r="W25" i="6" s="1"/>
  <c r="C45" i="6"/>
  <c r="W23" i="6" s="1"/>
  <c r="C41" i="6"/>
  <c r="AA18" i="6" s="1"/>
  <c r="E6" i="4"/>
  <c r="M12" i="5"/>
  <c r="M115" i="5"/>
  <c r="E6" i="5"/>
  <c r="E8" i="3"/>
  <c r="O12" i="4"/>
  <c r="O115" i="4"/>
  <c r="O12" i="5"/>
  <c r="O114" i="5"/>
  <c r="E8" i="5"/>
  <c r="Q12" i="3"/>
  <c r="Q12" i="5"/>
  <c r="Q114" i="5"/>
  <c r="L61" i="3"/>
  <c r="F157" i="3"/>
  <c r="P157" i="3"/>
  <c r="F157" i="4"/>
  <c r="N157" i="4"/>
  <c r="F149" i="4"/>
  <c r="F85" i="4"/>
  <c r="F101" i="3"/>
  <c r="N101" i="3"/>
  <c r="F29" i="3"/>
  <c r="L29" i="3"/>
  <c r="F181" i="4"/>
  <c r="F173" i="4"/>
  <c r="F141" i="4"/>
  <c r="N141" i="4"/>
  <c r="F133" i="4"/>
  <c r="F45" i="4"/>
  <c r="F101" i="5"/>
  <c r="N101" i="5"/>
  <c r="P221" i="5"/>
  <c r="F213" i="5"/>
  <c r="F205" i="5"/>
  <c r="P205" i="5"/>
  <c r="F197" i="5"/>
  <c r="J197" i="5"/>
  <c r="F189" i="5"/>
  <c r="J189" i="5"/>
  <c r="J181" i="5"/>
  <c r="F173" i="5"/>
  <c r="N173" i="5"/>
  <c r="F165" i="5"/>
  <c r="J165" i="5"/>
  <c r="F157" i="5"/>
  <c r="N157" i="5"/>
  <c r="N141" i="5"/>
  <c r="F125" i="5"/>
  <c r="N125" i="5"/>
  <c r="F85" i="5"/>
  <c r="F77" i="5"/>
  <c r="F69" i="5"/>
  <c r="F29" i="5"/>
  <c r="F21" i="5"/>
  <c r="P21" i="5"/>
  <c r="F13" i="5"/>
  <c r="F159" i="3"/>
  <c r="F119" i="3"/>
  <c r="J119" i="3"/>
  <c r="F71" i="3"/>
  <c r="M71" i="3"/>
  <c r="F15" i="3"/>
  <c r="M15" i="3"/>
  <c r="F151" i="4"/>
  <c r="F87" i="3"/>
  <c r="J87" i="3"/>
  <c r="M39" i="3"/>
  <c r="F119" i="4"/>
  <c r="P119" i="4"/>
  <c r="F135" i="3"/>
  <c r="F103" i="5"/>
  <c r="J103" i="5"/>
  <c r="F95" i="5"/>
  <c r="P95" i="5"/>
  <c r="F55" i="5"/>
  <c r="F47" i="5"/>
  <c r="P47" i="5"/>
  <c r="F215" i="5"/>
  <c r="J215" i="5"/>
  <c r="F207" i="5"/>
  <c r="J207" i="5"/>
  <c r="F191" i="5"/>
  <c r="F183" i="5"/>
  <c r="F175" i="5"/>
  <c r="F167" i="5"/>
  <c r="F159" i="5"/>
  <c r="J159" i="5"/>
  <c r="F143" i="5"/>
  <c r="J143" i="5"/>
  <c r="F127" i="5"/>
  <c r="J127" i="5"/>
  <c r="F87" i="5"/>
  <c r="M87" i="5"/>
  <c r="F79" i="5"/>
  <c r="P79" i="5"/>
  <c r="F71" i="5"/>
  <c r="P63" i="5"/>
  <c r="F39" i="5"/>
  <c r="F31" i="5"/>
  <c r="P31" i="5"/>
  <c r="F23" i="5"/>
  <c r="F209" i="4"/>
  <c r="M209" i="4"/>
  <c r="F177" i="3"/>
  <c r="M177" i="3"/>
  <c r="F145" i="3"/>
  <c r="N145" i="3"/>
  <c r="F129" i="3"/>
  <c r="N129" i="3"/>
  <c r="F113" i="3"/>
  <c r="M113" i="3"/>
  <c r="F81" i="3"/>
  <c r="M81" i="3"/>
  <c r="F65" i="3"/>
  <c r="M65" i="3"/>
  <c r="F41" i="3"/>
  <c r="N41" i="3"/>
  <c r="F17" i="3"/>
  <c r="P17" i="3"/>
  <c r="F89" i="3"/>
  <c r="F33" i="3"/>
  <c r="M33" i="3"/>
  <c r="F97" i="5"/>
  <c r="M97" i="5"/>
  <c r="F49" i="5"/>
  <c r="F225" i="5"/>
  <c r="M225" i="5"/>
  <c r="F153" i="5"/>
  <c r="F137" i="5"/>
  <c r="M137" i="5"/>
  <c r="F121" i="5"/>
  <c r="F41" i="5"/>
  <c r="N41" i="5"/>
  <c r="M89" i="8"/>
  <c r="M87" i="8"/>
  <c r="O85" i="8"/>
  <c r="K85" i="8"/>
  <c r="M83" i="8"/>
  <c r="Q82" i="8"/>
  <c r="M82" i="8"/>
  <c r="O80" i="8"/>
  <c r="O78" i="8"/>
  <c r="K78" i="8"/>
  <c r="O73" i="8"/>
  <c r="K73" i="8"/>
  <c r="Q71" i="8"/>
  <c r="K71" i="8"/>
  <c r="O69" i="8"/>
  <c r="K69" i="8"/>
  <c r="M67" i="8"/>
  <c r="Q66" i="8"/>
  <c r="M66" i="8"/>
  <c r="O64" i="8"/>
  <c r="O62" i="8"/>
  <c r="K62" i="8"/>
  <c r="O57" i="8"/>
  <c r="K57" i="8"/>
  <c r="Q55" i="8"/>
  <c r="K55" i="8"/>
  <c r="O53" i="8"/>
  <c r="K53" i="8"/>
  <c r="M51" i="8"/>
  <c r="Q50" i="8"/>
  <c r="M50" i="8"/>
  <c r="O48" i="8"/>
  <c r="O46" i="8"/>
  <c r="K46" i="8"/>
  <c r="O41" i="8"/>
  <c r="K41" i="8"/>
  <c r="Q39" i="8"/>
  <c r="K39" i="8"/>
  <c r="O37" i="8"/>
  <c r="K37" i="8"/>
  <c r="M35" i="8"/>
  <c r="Q34" i="8"/>
  <c r="M34" i="8"/>
  <c r="O32" i="8"/>
  <c r="Q30" i="8"/>
  <c r="M30" i="8"/>
  <c r="O25" i="8"/>
  <c r="K25" i="8"/>
  <c r="O23" i="8"/>
  <c r="Q21" i="8"/>
  <c r="M21" i="8"/>
  <c r="O19" i="8"/>
  <c r="K19" i="8"/>
  <c r="O18" i="8"/>
  <c r="Q16" i="8"/>
  <c r="K16" i="8"/>
  <c r="K90" i="8"/>
  <c r="K93" i="8"/>
  <c r="K97" i="8"/>
  <c r="K106" i="8"/>
  <c r="K117" i="8"/>
  <c r="K121" i="8"/>
  <c r="K126" i="8"/>
  <c r="K130" i="8"/>
  <c r="K133" i="8"/>
  <c r="K137" i="8"/>
  <c r="K142" i="8"/>
  <c r="K98" i="8"/>
  <c r="K105" i="8"/>
  <c r="K122" i="8"/>
  <c r="K125" i="8"/>
  <c r="K129" i="8"/>
  <c r="K136" i="8"/>
  <c r="K139" i="8"/>
  <c r="K143" i="8"/>
  <c r="K152" i="8"/>
  <c r="K155" i="8"/>
  <c r="K159" i="8"/>
  <c r="K166" i="8"/>
  <c r="K170" i="8"/>
  <c r="K173" i="8"/>
  <c r="K177" i="8"/>
  <c r="K146" i="8"/>
  <c r="K149" i="8"/>
  <c r="K153" i="8"/>
  <c r="K158" i="8"/>
  <c r="K162" i="8"/>
  <c r="K165" i="8"/>
  <c r="K169" i="8"/>
  <c r="K174" i="8"/>
  <c r="K178" i="8"/>
  <c r="K181" i="8"/>
  <c r="K186" i="8"/>
  <c r="K185" i="8"/>
  <c r="K192" i="8"/>
  <c r="K195" i="8"/>
  <c r="K199" i="8"/>
  <c r="K189" i="8"/>
  <c r="K193" i="8"/>
  <c r="K200" i="8"/>
  <c r="K203" i="8"/>
  <c r="K207" i="8"/>
  <c r="K210" i="8"/>
  <c r="K213" i="8"/>
  <c r="K217" i="8"/>
  <c r="K226" i="8"/>
  <c r="K209" i="8"/>
  <c r="K214" i="8"/>
  <c r="K218" i="8"/>
  <c r="K221" i="8"/>
  <c r="K225" i="8"/>
  <c r="O89" i="8"/>
  <c r="K87" i="8"/>
  <c r="O86" i="8"/>
  <c r="K86" i="8"/>
  <c r="O81" i="8"/>
  <c r="Q79" i="8"/>
  <c r="M79" i="8"/>
  <c r="Q77" i="8"/>
  <c r="M77" i="8"/>
  <c r="Q75" i="8"/>
  <c r="M75" i="8"/>
  <c r="O74" i="8"/>
  <c r="K74" i="8"/>
  <c r="Q72" i="8"/>
  <c r="M72" i="8"/>
  <c r="Q70" i="8"/>
  <c r="M70" i="8"/>
  <c r="O65" i="8"/>
  <c r="Q63" i="8"/>
  <c r="M63" i="8"/>
  <c r="Q61" i="8"/>
  <c r="M61" i="8"/>
  <c r="Q59" i="8"/>
  <c r="M59" i="8"/>
  <c r="O58" i="8"/>
  <c r="K58" i="8"/>
  <c r="Q56" i="8"/>
  <c r="M56" i="8"/>
  <c r="Q54" i="8"/>
  <c r="M54" i="8"/>
  <c r="O49" i="8"/>
  <c r="Q47" i="8"/>
  <c r="M47" i="8"/>
  <c r="Q45" i="8"/>
  <c r="M45" i="8"/>
  <c r="Q43" i="8"/>
  <c r="M43" i="8"/>
  <c r="O42" i="8"/>
  <c r="K42" i="8"/>
  <c r="Q40" i="8"/>
  <c r="M40" i="8"/>
  <c r="Q38" i="8"/>
  <c r="M38" i="8"/>
  <c r="O33" i="8"/>
  <c r="Q31" i="8"/>
  <c r="M31" i="8"/>
  <c r="Q29" i="8"/>
  <c r="M29" i="8"/>
  <c r="O27" i="8"/>
  <c r="K27" i="8"/>
  <c r="O26" i="8"/>
  <c r="K26" i="8"/>
  <c r="Q24" i="8"/>
  <c r="M24" i="8"/>
  <c r="Q22" i="8"/>
  <c r="M22" i="8"/>
  <c r="Q17" i="8"/>
  <c r="M17" i="8"/>
  <c r="Q15" i="8"/>
  <c r="M15" i="8"/>
  <c r="O13" i="8"/>
  <c r="K13" i="8"/>
  <c r="K18" i="8"/>
  <c r="Q95" i="8"/>
  <c r="Q121" i="8"/>
  <c r="Q150" i="8"/>
  <c r="Q168" i="8"/>
  <c r="Q184" i="8"/>
  <c r="Q176" i="8"/>
  <c r="Q194" i="8"/>
  <c r="Q210" i="8"/>
  <c r="Q225" i="8"/>
  <c r="O118" i="8"/>
  <c r="O155" i="8"/>
  <c r="O153" i="8"/>
  <c r="O186" i="8"/>
  <c r="M141" i="8"/>
  <c r="P211" i="7"/>
  <c r="P210" i="7"/>
  <c r="N210" i="7"/>
  <c r="J209" i="7"/>
  <c r="N207" i="7"/>
  <c r="L207" i="7"/>
  <c r="J207" i="7"/>
  <c r="J206" i="7"/>
  <c r="J205" i="7"/>
  <c r="P203" i="7"/>
  <c r="N203" i="7"/>
  <c r="L203" i="7"/>
  <c r="L201" i="7"/>
  <c r="J201" i="7"/>
  <c r="N199" i="7"/>
  <c r="L199" i="7"/>
  <c r="J199" i="7"/>
  <c r="L198" i="7"/>
  <c r="J198" i="7"/>
  <c r="N198" i="7"/>
  <c r="N195" i="7"/>
  <c r="L195" i="7"/>
  <c r="J195" i="7"/>
  <c r="L194" i="7"/>
  <c r="J194" i="7"/>
  <c r="P193" i="7"/>
  <c r="N193" i="7"/>
  <c r="L193" i="7"/>
  <c r="P192" i="7"/>
  <c r="N192" i="7"/>
  <c r="L192" i="7"/>
  <c r="J192" i="7"/>
  <c r="P191" i="7"/>
  <c r="P190" i="7"/>
  <c r="N190" i="7"/>
  <c r="L190" i="7"/>
  <c r="P189" i="7"/>
  <c r="N189" i="7"/>
  <c r="L189" i="7"/>
  <c r="L187" i="7"/>
  <c r="J186" i="7"/>
  <c r="L185" i="7"/>
  <c r="J185" i="7"/>
  <c r="P184" i="7"/>
  <c r="P182" i="7"/>
  <c r="N182" i="7"/>
  <c r="L182" i="7"/>
  <c r="P181" i="7"/>
  <c r="P179" i="7"/>
  <c r="J179" i="7"/>
  <c r="N179" i="7"/>
  <c r="P178" i="7"/>
  <c r="N178" i="7"/>
  <c r="L178" i="7"/>
  <c r="P177" i="7"/>
  <c r="N177" i="7"/>
  <c r="N176" i="7"/>
  <c r="L176" i="7"/>
  <c r="J176" i="7"/>
  <c r="P175" i="7"/>
  <c r="N175" i="7"/>
  <c r="L175" i="7"/>
  <c r="J175" i="7"/>
  <c r="J174" i="7"/>
  <c r="P173" i="7"/>
  <c r="P171" i="7"/>
  <c r="N171" i="7"/>
  <c r="P170" i="7"/>
  <c r="N170" i="7"/>
  <c r="L170" i="7"/>
  <c r="J170" i="7"/>
  <c r="P169" i="7"/>
  <c r="J166" i="7"/>
  <c r="L157" i="7"/>
  <c r="J157" i="7"/>
  <c r="N157" i="7"/>
  <c r="P152" i="7"/>
  <c r="P150" i="7"/>
  <c r="N150" i="7"/>
  <c r="L150" i="7"/>
  <c r="J149" i="7"/>
  <c r="L144" i="7"/>
  <c r="P138" i="7"/>
  <c r="N138" i="7"/>
  <c r="P135" i="7"/>
  <c r="P134" i="7"/>
  <c r="N134" i="7"/>
  <c r="P133" i="7"/>
  <c r="N133" i="7"/>
  <c r="J128" i="7"/>
  <c r="P125" i="7"/>
  <c r="P123" i="7"/>
  <c r="L123" i="7"/>
  <c r="J123" i="7"/>
  <c r="P121" i="7"/>
  <c r="N121" i="7"/>
  <c r="D32" i="6"/>
  <c r="X17" i="6" s="1"/>
  <c r="D33" i="6"/>
  <c r="X18" i="6" s="1"/>
  <c r="D34" i="6"/>
  <c r="X19" i="6" s="1"/>
  <c r="D37" i="6"/>
  <c r="AB14" i="6" s="1"/>
  <c r="D39" i="6"/>
  <c r="AB16" i="6" s="1"/>
  <c r="D41" i="6"/>
  <c r="AB18" i="6" s="1"/>
  <c r="D42" i="6"/>
  <c r="AB19" i="6" s="1"/>
  <c r="D45" i="6"/>
  <c r="X23" i="6" s="1"/>
  <c r="D47" i="6"/>
  <c r="X25" i="6" s="1"/>
  <c r="F49" i="6"/>
  <c r="M49" i="6"/>
  <c r="D51" i="6"/>
  <c r="X29" i="6" s="1"/>
  <c r="F53" i="6"/>
  <c r="K53" i="6"/>
  <c r="D54" i="6"/>
  <c r="AB24" i="6" s="1"/>
  <c r="F55" i="6"/>
  <c r="M55" i="6"/>
  <c r="D57" i="6"/>
  <c r="AB27" i="6" s="1"/>
  <c r="D58" i="6"/>
  <c r="AB28" i="6" s="1"/>
  <c r="D61" i="6"/>
  <c r="X32" i="6" s="1"/>
  <c r="D63" i="6"/>
  <c r="X34" i="6" s="1"/>
  <c r="F65" i="6"/>
  <c r="M65" i="6"/>
  <c r="D67" i="6"/>
  <c r="X38" i="6" s="1"/>
  <c r="F69" i="6"/>
  <c r="K69" i="6"/>
  <c r="D70" i="6"/>
  <c r="AB33" i="6" s="1"/>
  <c r="F71" i="6"/>
  <c r="M71" i="6"/>
  <c r="D73" i="6"/>
  <c r="AB36" i="6" s="1"/>
  <c r="D74" i="6"/>
  <c r="AB37" i="6" s="1"/>
  <c r="D77" i="6"/>
  <c r="X41" i="6" s="1"/>
  <c r="D79" i="6"/>
  <c r="X43" i="6" s="1"/>
  <c r="F81" i="6"/>
  <c r="M81" i="6"/>
  <c r="D83" i="6"/>
  <c r="X47" i="6" s="1"/>
  <c r="F85" i="6"/>
  <c r="N85" i="6"/>
  <c r="D86" i="6"/>
  <c r="AB42" i="6" s="1"/>
  <c r="F87" i="6"/>
  <c r="J87" i="6"/>
  <c r="D88" i="6"/>
  <c r="AB44" i="6" s="1"/>
  <c r="D89" i="6"/>
  <c r="AB45" i="6" s="1"/>
  <c r="D90" i="6"/>
  <c r="AB46" i="6" s="1"/>
  <c r="D93" i="6"/>
  <c r="X64" i="6" s="1"/>
  <c r="D95" i="6"/>
  <c r="X66" i="6" s="1"/>
  <c r="F97" i="6"/>
  <c r="M97" i="6"/>
  <c r="D99" i="6"/>
  <c r="X70" i="6" s="1"/>
  <c r="F101" i="6"/>
  <c r="N101" i="6"/>
  <c r="D102" i="6"/>
  <c r="AB65" i="6" s="1"/>
  <c r="F103" i="6"/>
  <c r="J103" i="6"/>
  <c r="D104" i="6"/>
  <c r="AB67" i="6" s="1"/>
  <c r="D105" i="6"/>
  <c r="AB68" i="6" s="1"/>
  <c r="D106" i="6"/>
  <c r="AB69" i="6" s="1"/>
  <c r="D109" i="6"/>
  <c r="X73" i="6" s="1"/>
  <c r="M113" i="6"/>
  <c r="D115" i="6"/>
  <c r="X79" i="6" s="1"/>
  <c r="F117" i="6"/>
  <c r="N117" i="6"/>
  <c r="D118" i="6"/>
  <c r="AB74" i="6" s="1"/>
  <c r="F119" i="6"/>
  <c r="J119" i="6"/>
  <c r="D120" i="6"/>
  <c r="AB76" i="6" s="1"/>
  <c r="D121" i="6"/>
  <c r="AB77" i="6" s="1"/>
  <c r="D122" i="6"/>
  <c r="AB78" i="6" s="1"/>
  <c r="D127" i="6"/>
  <c r="X84" i="6" s="1"/>
  <c r="F129" i="6"/>
  <c r="N129" i="6"/>
  <c r="D131" i="6"/>
  <c r="X88" i="6" s="1"/>
  <c r="F133" i="6"/>
  <c r="N133" i="6"/>
  <c r="D134" i="6"/>
  <c r="AB83" i="6" s="1"/>
  <c r="F135" i="6"/>
  <c r="L135" i="6"/>
  <c r="D137" i="6"/>
  <c r="AB86" i="6" s="1"/>
  <c r="D138" i="6"/>
  <c r="AB87" i="6" s="1"/>
  <c r="D143" i="6"/>
  <c r="X93" i="6" s="1"/>
  <c r="F145" i="6"/>
  <c r="N145" i="6"/>
  <c r="D147" i="6"/>
  <c r="X97" i="6" s="1"/>
  <c r="F157" i="6"/>
  <c r="P157" i="6"/>
  <c r="D158" i="6"/>
  <c r="X101" i="6" s="1"/>
  <c r="J159" i="6"/>
  <c r="D160" i="6"/>
  <c r="X103" i="6" s="1"/>
  <c r="D161" i="6"/>
  <c r="X104" i="6" s="1"/>
  <c r="D162" i="6"/>
  <c r="X105" i="6" s="1"/>
  <c r="D173" i="6"/>
  <c r="X50" i="6" s="1"/>
  <c r="F177" i="6"/>
  <c r="M177" i="6"/>
  <c r="D179" i="6"/>
  <c r="X56" i="6" s="1"/>
  <c r="C14" i="6"/>
  <c r="W6" i="6" s="1"/>
  <c r="C18" i="6"/>
  <c r="W10" i="6" s="1"/>
  <c r="C19" i="6"/>
  <c r="W11" i="6" s="1"/>
  <c r="C24" i="6"/>
  <c r="AA8" i="6" s="1"/>
  <c r="C26" i="6"/>
  <c r="AA10" i="6" s="1"/>
  <c r="C27" i="6"/>
  <c r="AA11" i="6" s="1"/>
  <c r="C32" i="6"/>
  <c r="W17" i="6" s="1"/>
  <c r="C34" i="6"/>
  <c r="W19" i="6" s="1"/>
  <c r="C35" i="6"/>
  <c r="W20" i="6" s="1"/>
  <c r="C38" i="6"/>
  <c r="AA15" i="6" s="1"/>
  <c r="C43" i="6"/>
  <c r="AA20" i="6" s="1"/>
  <c r="C48" i="6"/>
  <c r="W26" i="6" s="1"/>
  <c r="C51" i="6"/>
  <c r="W29" i="6" s="1"/>
  <c r="C59" i="6"/>
  <c r="AA29" i="6" s="1"/>
  <c r="C64" i="6"/>
  <c r="W35" i="6" s="1"/>
  <c r="C67" i="6"/>
  <c r="W38" i="6" s="1"/>
  <c r="C75" i="6"/>
  <c r="AA38" i="6" s="1"/>
  <c r="C80" i="6"/>
  <c r="W44" i="6" s="1"/>
  <c r="C83" i="6"/>
  <c r="W47" i="6" s="1"/>
  <c r="C90" i="6"/>
  <c r="AA46" i="6" s="1"/>
  <c r="C98" i="6"/>
  <c r="W69" i="6" s="1"/>
  <c r="C102" i="6"/>
  <c r="AA65" i="6" s="1"/>
  <c r="C104" i="6"/>
  <c r="AA67" i="6" s="1"/>
  <c r="C107" i="6"/>
  <c r="AA70" i="6" s="1"/>
  <c r="C114" i="6"/>
  <c r="W78" i="6" s="1"/>
  <c r="C118" i="6"/>
  <c r="AA74" i="6" s="1"/>
  <c r="C120" i="6"/>
  <c r="AA76" i="6" s="1"/>
  <c r="C123" i="6"/>
  <c r="AA79" i="6" s="1"/>
  <c r="C126" i="6"/>
  <c r="W83" i="6" s="1"/>
  <c r="C130" i="6"/>
  <c r="W87" i="6" s="1"/>
  <c r="C134" i="6"/>
  <c r="AA83" i="6" s="1"/>
  <c r="C138" i="6"/>
  <c r="AA87" i="6" s="1"/>
  <c r="C144" i="6"/>
  <c r="W94" i="6" s="1"/>
  <c r="C147" i="6"/>
  <c r="W97" i="6" s="1"/>
  <c r="C162" i="6"/>
  <c r="W105" i="6" s="1"/>
  <c r="C4" i="5"/>
  <c r="D13" i="5"/>
  <c r="X5" i="5" s="1"/>
  <c r="D15" i="5"/>
  <c r="X7" i="5" s="1"/>
  <c r="D23" i="5"/>
  <c r="AB7" i="5" s="1"/>
  <c r="D29" i="5"/>
  <c r="X14" i="5" s="1"/>
  <c r="F33" i="5"/>
  <c r="D41" i="5"/>
  <c r="AB18" i="5" s="1"/>
  <c r="D63" i="5"/>
  <c r="X34" i="5" s="1"/>
  <c r="D69" i="5"/>
  <c r="AB32" i="5" s="1"/>
  <c r="D71" i="5"/>
  <c r="AB34" i="5" s="1"/>
  <c r="F73" i="5"/>
  <c r="N73" i="5"/>
  <c r="D79" i="5"/>
  <c r="X43" i="5" s="1"/>
  <c r="D85" i="5"/>
  <c r="AB41" i="5" s="1"/>
  <c r="D87" i="5"/>
  <c r="AB43" i="5" s="1"/>
  <c r="F89" i="5"/>
  <c r="N89" i="5"/>
  <c r="F117" i="5"/>
  <c r="D122" i="5"/>
  <c r="X79" i="5" s="1"/>
  <c r="F129" i="5"/>
  <c r="D131" i="5"/>
  <c r="AB80" i="5" s="1"/>
  <c r="D138" i="5"/>
  <c r="X88" i="5" s="1"/>
  <c r="F145" i="5"/>
  <c r="D147" i="5"/>
  <c r="AB89" i="5" s="1"/>
  <c r="D154" i="5"/>
  <c r="X97" i="5" s="1"/>
  <c r="F161" i="5"/>
  <c r="O161" i="5"/>
  <c r="D163" i="5"/>
  <c r="AB98" i="5" s="1"/>
  <c r="D167" i="5"/>
  <c r="X103" i="5" s="1"/>
  <c r="D173" i="5"/>
  <c r="AB101" i="5" s="1"/>
  <c r="D175" i="5"/>
  <c r="AB103" i="5" s="1"/>
  <c r="F177" i="5"/>
  <c r="F185" i="5"/>
  <c r="N185" i="5"/>
  <c r="F193" i="5"/>
  <c r="N193" i="5"/>
  <c r="F201" i="5"/>
  <c r="N201" i="5"/>
  <c r="F209" i="5"/>
  <c r="F217" i="5"/>
  <c r="F53" i="5"/>
  <c r="D54" i="5"/>
  <c r="AB24" i="5" s="1"/>
  <c r="F93" i="5"/>
  <c r="D95" i="5"/>
  <c r="X52" i="5" s="1"/>
  <c r="D107" i="5"/>
  <c r="AB56" i="5" s="1"/>
  <c r="C61" i="5"/>
  <c r="W32" i="5" s="1"/>
  <c r="C73" i="5"/>
  <c r="AA36" i="5" s="1"/>
  <c r="C80" i="5"/>
  <c r="W44" i="5" s="1"/>
  <c r="C86" i="5"/>
  <c r="AA42" i="5" s="1"/>
  <c r="C177" i="5"/>
  <c r="AA105" i="5" s="1"/>
  <c r="C184" i="5"/>
  <c r="W113" i="5" s="1"/>
  <c r="C192" i="5"/>
  <c r="AA113" i="5" s="1"/>
  <c r="C200" i="5"/>
  <c r="W122" i="5" s="1"/>
  <c r="C25" i="5"/>
  <c r="AA9" i="5" s="1"/>
  <c r="C33" i="5"/>
  <c r="W18" i="5" s="1"/>
  <c r="C39" i="5"/>
  <c r="AA16" i="5" s="1"/>
  <c r="C41" i="5"/>
  <c r="AA18" i="5" s="1"/>
  <c r="C49" i="5"/>
  <c r="W27" i="5" s="1"/>
  <c r="C55" i="5"/>
  <c r="AA25" i="5" s="1"/>
  <c r="C57" i="5"/>
  <c r="AA27" i="5" s="1"/>
  <c r="Q12" i="4"/>
  <c r="F13" i="4"/>
  <c r="D14" i="4"/>
  <c r="X6" i="4" s="1"/>
  <c r="D21" i="4"/>
  <c r="AB5" i="4" s="1"/>
  <c r="F29" i="4"/>
  <c r="D37" i="4"/>
  <c r="AB14" i="4" s="1"/>
  <c r="D39" i="4"/>
  <c r="AB16" i="4" s="1"/>
  <c r="W102" i="4"/>
  <c r="F49" i="3"/>
  <c r="M49" i="3"/>
  <c r="C221" i="5"/>
  <c r="W59" i="5" s="1"/>
  <c r="C205" i="4"/>
  <c r="W59" i="4" s="1"/>
  <c r="C173" i="3"/>
  <c r="W50" i="3" s="1"/>
  <c r="N15" i="4"/>
  <c r="N173" i="4"/>
  <c r="N152" i="4"/>
  <c r="N143" i="4"/>
  <c r="N104" i="4"/>
  <c r="N98" i="4"/>
  <c r="N29" i="4"/>
  <c r="N45" i="4"/>
  <c r="N61" i="4"/>
  <c r="N77" i="4"/>
  <c r="N211" i="4"/>
  <c r="N200" i="4"/>
  <c r="Q14" i="8"/>
  <c r="Q91" i="8"/>
  <c r="Q117" i="8"/>
  <c r="Q128" i="8"/>
  <c r="Q135" i="8"/>
  <c r="Q96" i="8"/>
  <c r="Q103" i="8"/>
  <c r="Q120" i="8"/>
  <c r="Q127" i="8"/>
  <c r="Q138" i="8"/>
  <c r="Q145" i="8"/>
  <c r="Q155" i="8"/>
  <c r="Q171" i="8"/>
  <c r="Q144" i="8"/>
  <c r="Q151" i="8"/>
  <c r="Q162" i="8"/>
  <c r="Q179" i="8"/>
  <c r="Q190" i="8"/>
  <c r="Q202" i="8"/>
  <c r="Q217" i="8"/>
  <c r="O91" i="8"/>
  <c r="O107" i="8"/>
  <c r="O131" i="8"/>
  <c r="O98" i="8"/>
  <c r="O125" i="8"/>
  <c r="O166" i="8"/>
  <c r="O146" i="8"/>
  <c r="O162" i="8"/>
  <c r="O179" i="8"/>
  <c r="O192" i="8"/>
  <c r="O203" i="8"/>
  <c r="M98" i="8"/>
  <c r="M227" i="8"/>
  <c r="M211" i="8"/>
  <c r="M178" i="8"/>
  <c r="M146" i="8"/>
  <c r="M157" i="8"/>
  <c r="M129" i="8"/>
  <c r="M105" i="8"/>
  <c r="M117" i="8"/>
  <c r="M90" i="8"/>
  <c r="O223" i="8"/>
  <c r="O214" i="8"/>
  <c r="O224" i="8"/>
  <c r="O215" i="8"/>
  <c r="O207" i="8"/>
  <c r="O200" i="8"/>
  <c r="O189" i="8"/>
  <c r="O199" i="8"/>
  <c r="O194" i="8"/>
  <c r="O190" i="8"/>
  <c r="O183" i="8"/>
  <c r="O184" i="8"/>
  <c r="O181" i="8"/>
  <c r="O178" i="8"/>
  <c r="O174" i="8"/>
  <c r="O167" i="8"/>
  <c r="O163" i="8"/>
  <c r="O160" i="8"/>
  <c r="O151" i="8"/>
  <c r="O147" i="8"/>
  <c r="O144" i="8"/>
  <c r="O175" i="8"/>
  <c r="O171" i="8"/>
  <c r="O168" i="8"/>
  <c r="O157" i="8"/>
  <c r="O154" i="8"/>
  <c r="O150" i="8"/>
  <c r="O143" i="8"/>
  <c r="O138" i="8"/>
  <c r="O134" i="8"/>
  <c r="O127" i="8"/>
  <c r="O123" i="8"/>
  <c r="O120" i="8"/>
  <c r="O101" i="8"/>
  <c r="O96" i="8"/>
  <c r="O142" i="8"/>
  <c r="O137" i="8"/>
  <c r="O133" i="8"/>
  <c r="O130" i="8"/>
  <c r="O126" i="8"/>
  <c r="O121" i="8"/>
  <c r="O117" i="8"/>
  <c r="O106" i="8"/>
  <c r="O102" i="8"/>
  <c r="O97" i="8"/>
  <c r="O93" i="8"/>
  <c r="O90" i="8"/>
  <c r="Q223" i="8"/>
  <c r="Q219" i="8"/>
  <c r="Q214" i="8"/>
  <c r="Q209" i="8"/>
  <c r="Q226" i="8"/>
  <c r="Q215" i="8"/>
  <c r="Q211" i="8"/>
  <c r="Q207" i="8"/>
  <c r="Q203" i="8"/>
  <c r="Q200" i="8"/>
  <c r="Q189" i="8"/>
  <c r="Q206" i="8"/>
  <c r="Q201" i="8"/>
  <c r="Q195" i="8"/>
  <c r="Q19" i="8"/>
  <c r="M16" i="8"/>
  <c r="O14" i="8"/>
  <c r="Q88" i="8"/>
  <c r="Q93" i="8"/>
  <c r="Q97" i="8"/>
  <c r="Q104" i="8"/>
  <c r="Q107" i="8"/>
  <c r="Q119" i="8"/>
  <c r="Q130" i="8"/>
  <c r="Q133" i="8"/>
  <c r="Q137" i="8"/>
  <c r="Q94" i="8"/>
  <c r="Q98" i="8"/>
  <c r="Q101" i="8"/>
  <c r="Q105" i="8"/>
  <c r="Q118" i="8"/>
  <c r="Q122" i="8"/>
  <c r="Q125" i="8"/>
  <c r="Q129" i="8"/>
  <c r="Q134" i="8"/>
  <c r="Q139" i="8"/>
  <c r="Q143" i="8"/>
  <c r="Q154" i="8"/>
  <c r="Q157" i="8"/>
  <c r="Q161" i="8"/>
  <c r="Q166" i="8"/>
  <c r="Q170" i="8"/>
  <c r="Q173" i="8"/>
  <c r="Q177" i="8"/>
  <c r="Q182" i="8"/>
  <c r="Q186" i="8"/>
  <c r="Q146" i="8"/>
  <c r="Q149" i="8"/>
  <c r="Q153" i="8"/>
  <c r="Q160" i="8"/>
  <c r="Q163" i="8"/>
  <c r="Q169" i="8"/>
  <c r="Q174" i="8"/>
  <c r="Q178" i="8"/>
  <c r="Q181" i="8"/>
  <c r="Q192" i="8"/>
  <c r="Q197" i="8"/>
  <c r="Q187" i="8"/>
  <c r="Q198" i="8"/>
  <c r="Q205" i="8"/>
  <c r="Q213" i="8"/>
  <c r="Q222" i="8"/>
  <c r="Q221" i="8"/>
  <c r="O88" i="8"/>
  <c r="O95" i="8"/>
  <c r="O104" i="8"/>
  <c r="O119" i="8"/>
  <c r="O128" i="8"/>
  <c r="O135" i="8"/>
  <c r="O94" i="8"/>
  <c r="O103" i="8"/>
  <c r="O122" i="8"/>
  <c r="O141" i="8"/>
  <c r="O152" i="8"/>
  <c r="O159" i="8"/>
  <c r="O170" i="8"/>
  <c r="O149" i="8"/>
  <c r="O158" i="8"/>
  <c r="O165" i="8"/>
  <c r="O176" i="8"/>
  <c r="O182" i="8"/>
  <c r="O185" i="8"/>
  <c r="O195" i="8"/>
  <c r="O193" i="8"/>
  <c r="O210" i="8"/>
  <c r="O209" i="8"/>
  <c r="M128" i="8"/>
  <c r="M122" i="8"/>
  <c r="M173" i="8"/>
  <c r="M201" i="8"/>
  <c r="P122" i="7"/>
  <c r="P126" i="7"/>
  <c r="P127" i="7"/>
  <c r="P128" i="7"/>
  <c r="P129" i="7"/>
  <c r="P130" i="7"/>
  <c r="P131" i="7"/>
  <c r="P136" i="7"/>
  <c r="P137" i="7"/>
  <c r="P142" i="7"/>
  <c r="P143" i="7"/>
  <c r="P144" i="7"/>
  <c r="P145" i="7"/>
  <c r="P146" i="7"/>
  <c r="P147" i="7"/>
  <c r="P149" i="7"/>
  <c r="P151" i="7"/>
  <c r="P153" i="7"/>
  <c r="P154" i="7"/>
  <c r="P155" i="7"/>
  <c r="P157" i="7"/>
  <c r="P161" i="7"/>
  <c r="P162" i="7"/>
  <c r="P166" i="7"/>
  <c r="N29" i="7"/>
  <c r="N118" i="7"/>
  <c r="N126" i="7"/>
  <c r="N128" i="7"/>
  <c r="N129" i="7"/>
  <c r="N130" i="7"/>
  <c r="N131" i="7"/>
  <c r="N136" i="7"/>
  <c r="N137" i="7"/>
  <c r="N139" i="7"/>
  <c r="N142" i="7"/>
  <c r="N144" i="7"/>
  <c r="N145" i="7"/>
  <c r="N146" i="7"/>
  <c r="N147" i="7"/>
  <c r="N151" i="7"/>
  <c r="N152" i="7"/>
  <c r="N154" i="7"/>
  <c r="N155" i="7"/>
  <c r="N161" i="7"/>
  <c r="N162" i="7"/>
  <c r="N166" i="7"/>
  <c r="L118" i="7"/>
  <c r="L126" i="7"/>
  <c r="L135" i="7"/>
  <c r="L136" i="7"/>
  <c r="L137" i="7"/>
  <c r="L139" i="7"/>
  <c r="L142" i="7"/>
  <c r="L151" i="7"/>
  <c r="L152" i="7"/>
  <c r="L154" i="7"/>
  <c r="L160" i="7"/>
  <c r="L161" i="7"/>
  <c r="L162" i="7"/>
  <c r="L165" i="7"/>
  <c r="L166" i="7"/>
  <c r="J67" i="7"/>
  <c r="J103" i="7"/>
  <c r="J118" i="7"/>
  <c r="J119" i="7"/>
  <c r="J126" i="7"/>
  <c r="J130" i="7"/>
  <c r="J136" i="7"/>
  <c r="J139" i="7"/>
  <c r="J142" i="7"/>
  <c r="J146" i="7"/>
  <c r="J150" i="7"/>
  <c r="J151" i="7"/>
  <c r="J152" i="7"/>
  <c r="J155" i="7"/>
  <c r="J160" i="7"/>
  <c r="J161" i="7"/>
  <c r="J163" i="7"/>
  <c r="J169" i="7"/>
  <c r="J56" i="5"/>
  <c r="P168" i="7"/>
  <c r="J165" i="7"/>
  <c r="L159" i="7"/>
  <c r="N153" i="7"/>
  <c r="N141" i="7"/>
  <c r="J135" i="7"/>
  <c r="N125" i="7"/>
  <c r="N122" i="7"/>
  <c r="L104" i="7"/>
  <c r="C3" i="3"/>
  <c r="C144" i="3"/>
  <c r="W91" i="3" s="1"/>
  <c r="C110" i="3"/>
  <c r="W71" i="3" s="1"/>
  <c r="C70" i="3"/>
  <c r="AA33" i="3" s="1"/>
  <c r="C53" i="3"/>
  <c r="AA23" i="3" s="1"/>
  <c r="C31" i="3"/>
  <c r="W16" i="3" s="1"/>
  <c r="D173" i="3"/>
  <c r="X50" i="3" s="1"/>
  <c r="D144" i="3"/>
  <c r="X91" i="3" s="1"/>
  <c r="D109" i="3"/>
  <c r="X70" i="3" s="1"/>
  <c r="D96" i="3"/>
  <c r="X64" i="3" s="1"/>
  <c r="D95" i="3"/>
  <c r="X63" i="3" s="1"/>
  <c r="D91" i="3"/>
  <c r="AB47" i="3" s="1"/>
  <c r="C190" i="4"/>
  <c r="W120" i="4" s="1"/>
  <c r="W107" i="4"/>
  <c r="C121" i="4"/>
  <c r="W78" i="4" s="1"/>
  <c r="C95" i="4"/>
  <c r="W52" i="4" s="1"/>
  <c r="C70" i="4"/>
  <c r="AA33" i="4" s="1"/>
  <c r="C54" i="4"/>
  <c r="AA24" i="4" s="1"/>
  <c r="C39" i="4"/>
  <c r="AA16" i="4" s="1"/>
  <c r="C23" i="4"/>
  <c r="AA7" i="4" s="1"/>
  <c r="D189" i="4"/>
  <c r="X119" i="4" s="1"/>
  <c r="D182" i="4"/>
  <c r="X111" i="4" s="1"/>
  <c r="D174" i="4"/>
  <c r="AB102" i="4" s="1"/>
  <c r="D166" i="4"/>
  <c r="X102" i="4" s="1"/>
  <c r="D150" i="4"/>
  <c r="X93" i="4" s="1"/>
  <c r="D134" i="4"/>
  <c r="X84" i="4" s="1"/>
  <c r="D131" i="4"/>
  <c r="AB80" i="4" s="1"/>
  <c r="D119" i="4"/>
  <c r="X76" i="4" s="1"/>
  <c r="D117" i="4"/>
  <c r="X74" i="4" s="1"/>
  <c r="D106" i="4"/>
  <c r="AB55" i="4" s="1"/>
  <c r="D102" i="4"/>
  <c r="AB51" i="4" s="1"/>
  <c r="F174" i="3"/>
  <c r="K174" i="3"/>
  <c r="F126" i="3"/>
  <c r="K126" i="3"/>
  <c r="L118" i="3"/>
  <c r="F110" i="3"/>
  <c r="K110" i="3"/>
  <c r="F94" i="3"/>
  <c r="J94" i="3"/>
  <c r="F46" i="3"/>
  <c r="J46" i="3"/>
  <c r="F158" i="4"/>
  <c r="F142" i="4"/>
  <c r="L142" i="4"/>
  <c r="F118" i="4"/>
  <c r="F128" i="3"/>
  <c r="P128" i="3"/>
  <c r="L120" i="3"/>
  <c r="F64" i="3"/>
  <c r="K64" i="3"/>
  <c r="F40" i="3"/>
  <c r="J40" i="3"/>
  <c r="F32" i="3"/>
  <c r="K32" i="3"/>
  <c r="K16" i="3"/>
  <c r="F208" i="4"/>
  <c r="F184" i="4"/>
  <c r="F176" i="4"/>
  <c r="P176" i="4"/>
  <c r="F168" i="4"/>
  <c r="F152" i="4"/>
  <c r="P152" i="4"/>
  <c r="F128" i="4"/>
  <c r="F120" i="4"/>
  <c r="K120" i="4"/>
  <c r="F104" i="4"/>
  <c r="F162" i="3"/>
  <c r="N162" i="3"/>
  <c r="F138" i="3"/>
  <c r="M138" i="3"/>
  <c r="F130" i="3"/>
  <c r="M130" i="3"/>
  <c r="F74" i="3"/>
  <c r="L74" i="3"/>
  <c r="F66" i="3"/>
  <c r="N66" i="3"/>
  <c r="F42" i="3"/>
  <c r="L42" i="3"/>
  <c r="F34" i="3"/>
  <c r="N34" i="3"/>
  <c r="M162" i="4"/>
  <c r="J141" i="3"/>
  <c r="M93" i="8"/>
  <c r="M104" i="8"/>
  <c r="M133" i="8"/>
  <c r="M94" i="8"/>
  <c r="M101" i="8"/>
  <c r="M118" i="8"/>
  <c r="M125" i="8"/>
  <c r="M134" i="8"/>
  <c r="M150" i="8"/>
  <c r="M166" i="8"/>
  <c r="M182" i="8"/>
  <c r="M153" i="8"/>
  <c r="M169" i="8"/>
  <c r="M185" i="8"/>
  <c r="M198" i="8"/>
  <c r="P15" i="3"/>
  <c r="P31" i="3"/>
  <c r="P178" i="3"/>
  <c r="P115" i="3"/>
  <c r="P83" i="3"/>
  <c r="P61" i="3"/>
  <c r="P53" i="3"/>
  <c r="P38" i="3"/>
  <c r="P78" i="3"/>
  <c r="P160" i="3"/>
  <c r="P210" i="4"/>
  <c r="P194" i="4"/>
  <c r="P193" i="4"/>
  <c r="P171" i="4"/>
  <c r="P167" i="4"/>
  <c r="P150" i="4"/>
  <c r="P162" i="4"/>
  <c r="P153" i="4"/>
  <c r="P146" i="4"/>
  <c r="P137" i="4"/>
  <c r="P130" i="4"/>
  <c r="P121" i="4"/>
  <c r="P106" i="4"/>
  <c r="P97" i="4"/>
  <c r="P141" i="4"/>
  <c r="P134" i="4"/>
  <c r="P125" i="4"/>
  <c r="P118" i="4"/>
  <c r="P101" i="4"/>
  <c r="P94" i="4"/>
  <c r="P16" i="4"/>
  <c r="P19" i="4"/>
  <c r="P23" i="4"/>
  <c r="P32" i="4"/>
  <c r="P35" i="4"/>
  <c r="P39" i="4"/>
  <c r="P48" i="4"/>
  <c r="P51" i="4"/>
  <c r="P55" i="4"/>
  <c r="P64" i="4"/>
  <c r="P67" i="4"/>
  <c r="P71" i="4"/>
  <c r="P80" i="4"/>
  <c r="P83" i="4"/>
  <c r="P87" i="4"/>
  <c r="P208" i="4"/>
  <c r="P199" i="4"/>
  <c r="P200" i="4"/>
  <c r="P192" i="4"/>
  <c r="P182" i="4"/>
  <c r="P173" i="4"/>
  <c r="P185" i="4"/>
  <c r="P178" i="4"/>
  <c r="P169" i="4"/>
  <c r="P159" i="4"/>
  <c r="P170" i="4"/>
  <c r="P147" i="4"/>
  <c r="P143" i="4"/>
  <c r="P136" i="4"/>
  <c r="P127" i="4"/>
  <c r="P120" i="4"/>
  <c r="P103" i="4"/>
  <c r="P96" i="4"/>
  <c r="P24" i="4"/>
  <c r="P27" i="4"/>
  <c r="P40" i="4"/>
  <c r="P43" i="4"/>
  <c r="P47" i="4"/>
  <c r="L13" i="3"/>
  <c r="L15" i="3"/>
  <c r="L17" i="3"/>
  <c r="L22" i="3"/>
  <c r="L24" i="3"/>
  <c r="L179" i="3"/>
  <c r="L159" i="3"/>
  <c r="L144" i="3"/>
  <c r="L177" i="3"/>
  <c r="L173" i="3"/>
  <c r="L162" i="3"/>
  <c r="L158" i="3"/>
  <c r="L145" i="3"/>
  <c r="L135" i="3"/>
  <c r="L128" i="3"/>
  <c r="L141" i="3"/>
  <c r="L138" i="3"/>
  <c r="L134" i="3"/>
  <c r="L129" i="3"/>
  <c r="L125" i="3"/>
  <c r="L122" i="3"/>
  <c r="L119" i="3"/>
  <c r="L115" i="3"/>
  <c r="L112" i="3"/>
  <c r="L103" i="3"/>
  <c r="L99" i="3"/>
  <c r="L96" i="3"/>
  <c r="L87" i="3"/>
  <c r="L83" i="3"/>
  <c r="L111" i="3"/>
  <c r="L107" i="3"/>
  <c r="L102" i="3"/>
  <c r="L97" i="3"/>
  <c r="L93" i="3"/>
  <c r="L90" i="3"/>
  <c r="L79" i="3"/>
  <c r="L72" i="3"/>
  <c r="L63" i="3"/>
  <c r="L58" i="3"/>
  <c r="L54" i="3"/>
  <c r="L49" i="3"/>
  <c r="L45" i="3"/>
  <c r="L80" i="3"/>
  <c r="L71" i="3"/>
  <c r="L67" i="3"/>
  <c r="L64" i="3"/>
  <c r="L55" i="3"/>
  <c r="L51" i="3"/>
  <c r="L48" i="3"/>
  <c r="L39" i="3"/>
  <c r="L35" i="3"/>
  <c r="L19" i="3"/>
  <c r="L30" i="3"/>
  <c r="L32" i="3"/>
  <c r="L34" i="3"/>
  <c r="L38" i="3"/>
  <c r="M223" i="8"/>
  <c r="M221" i="8"/>
  <c r="M214" i="8"/>
  <c r="M224" i="8"/>
  <c r="M215" i="8"/>
  <c r="M208" i="8"/>
  <c r="M202" i="8"/>
  <c r="M193" i="8"/>
  <c r="M206" i="8"/>
  <c r="M197" i="8"/>
  <c r="M190" i="8"/>
  <c r="M183" i="8"/>
  <c r="M179" i="8"/>
  <c r="M176" i="8"/>
  <c r="M167" i="8"/>
  <c r="M163" i="8"/>
  <c r="M160" i="8"/>
  <c r="M151" i="8"/>
  <c r="M147" i="8"/>
  <c r="M144" i="8"/>
  <c r="M184" i="8"/>
  <c r="M175" i="8"/>
  <c r="M171" i="8"/>
  <c r="M168" i="8"/>
  <c r="M159" i="8"/>
  <c r="M155" i="8"/>
  <c r="M152" i="8"/>
  <c r="M143" i="8"/>
  <c r="M139" i="8"/>
  <c r="M136" i="8"/>
  <c r="M127" i="8"/>
  <c r="M123" i="8"/>
  <c r="M120" i="8"/>
  <c r="M103" i="8"/>
  <c r="M99" i="8"/>
  <c r="M96" i="8"/>
  <c r="M142" i="8"/>
  <c r="M135" i="8"/>
  <c r="M131" i="8"/>
  <c r="M126" i="8"/>
  <c r="M119" i="8"/>
  <c r="M107" i="8"/>
  <c r="M102" i="8"/>
  <c r="M95" i="8"/>
  <c r="M91" i="8"/>
  <c r="M88" i="8"/>
  <c r="O225" i="8"/>
  <c r="O221" i="8"/>
  <c r="O216" i="8"/>
  <c r="O226" i="8"/>
  <c r="O222" i="8"/>
  <c r="O217" i="8"/>
  <c r="O213" i="8"/>
  <c r="O208" i="8"/>
  <c r="O205" i="8"/>
  <c r="O202" i="8"/>
  <c r="O198" i="8"/>
  <c r="O191" i="8"/>
  <c r="O187" i="8"/>
  <c r="O201" i="8"/>
  <c r="O197" i="8"/>
  <c r="M138" i="8"/>
  <c r="M145" i="8"/>
  <c r="M154" i="8"/>
  <c r="M161" i="8"/>
  <c r="M170" i="8"/>
  <c r="M177" i="8"/>
  <c r="M186" i="8"/>
  <c r="M149" i="8"/>
  <c r="M158" i="8"/>
  <c r="M165" i="8"/>
  <c r="M174" i="8"/>
  <c r="M181" i="8"/>
  <c r="M194" i="8"/>
  <c r="M189" i="8"/>
  <c r="M205" i="8"/>
  <c r="M218" i="8"/>
  <c r="N161" i="3"/>
  <c r="N146" i="3"/>
  <c r="N175" i="3"/>
  <c r="N160" i="3"/>
  <c r="N142" i="3"/>
  <c r="N130" i="3"/>
  <c r="N143" i="3"/>
  <c r="N136" i="3"/>
  <c r="N127" i="3"/>
  <c r="N121" i="3"/>
  <c r="N110" i="3"/>
  <c r="N89" i="3"/>
  <c r="N113" i="3"/>
  <c r="N106" i="3"/>
  <c r="N95" i="3"/>
  <c r="N91" i="3"/>
  <c r="N88" i="3"/>
  <c r="N79" i="3"/>
  <c r="N75" i="3"/>
  <c r="N72" i="3"/>
  <c r="N63" i="3"/>
  <c r="N59" i="3"/>
  <c r="N56" i="3"/>
  <c r="N47" i="3"/>
  <c r="N43" i="3"/>
  <c r="N40" i="3"/>
  <c r="N78" i="3"/>
  <c r="N71" i="3"/>
  <c r="N67" i="3"/>
  <c r="N64" i="3"/>
  <c r="N53" i="3"/>
  <c r="N48" i="3"/>
  <c r="N39" i="3"/>
  <c r="N35" i="3"/>
  <c r="N19" i="3"/>
  <c r="N21" i="3"/>
  <c r="N30" i="3"/>
  <c r="M175" i="3"/>
  <c r="M163" i="3"/>
  <c r="M160" i="3"/>
  <c r="M179" i="3"/>
  <c r="M176" i="3"/>
  <c r="M157" i="3"/>
  <c r="M143" i="3"/>
  <c r="M139" i="3"/>
  <c r="M136" i="3"/>
  <c r="M127" i="3"/>
  <c r="M123" i="3"/>
  <c r="M135" i="3"/>
  <c r="M131" i="3"/>
  <c r="M128" i="3"/>
  <c r="M118" i="3"/>
  <c r="M109" i="3"/>
  <c r="M104" i="3"/>
  <c r="M93" i="3"/>
  <c r="M88" i="3"/>
  <c r="M119" i="3"/>
  <c r="M115" i="3"/>
  <c r="M112" i="3"/>
  <c r="M103" i="3"/>
  <c r="M99" i="3"/>
  <c r="M96" i="3"/>
  <c r="M87" i="3"/>
  <c r="M83" i="3"/>
  <c r="M80" i="3"/>
  <c r="M67" i="3"/>
  <c r="M64" i="3"/>
  <c r="M53" i="3"/>
  <c r="M50" i="3"/>
  <c r="M46" i="3"/>
  <c r="M41" i="3"/>
  <c r="M79" i="3"/>
  <c r="M75" i="3"/>
  <c r="M72" i="3"/>
  <c r="M173" i="3"/>
  <c r="M158" i="3"/>
  <c r="M178" i="3"/>
  <c r="M159" i="3"/>
  <c r="M144" i="3"/>
  <c r="M129" i="3"/>
  <c r="M142" i="3"/>
  <c r="M133" i="3"/>
  <c r="M126" i="3"/>
  <c r="M107" i="3"/>
  <c r="M95" i="3"/>
  <c r="M86" i="3"/>
  <c r="M121" i="3"/>
  <c r="M114" i="3"/>
  <c r="M105" i="3"/>
  <c r="M98" i="3"/>
  <c r="M89" i="3"/>
  <c r="M82" i="3"/>
  <c r="M73" i="3"/>
  <c r="M66" i="3"/>
  <c r="M57" i="3"/>
  <c r="M48" i="3"/>
  <c r="M74" i="3"/>
  <c r="M63" i="3"/>
  <c r="M59" i="3"/>
  <c r="M56" i="3"/>
  <c r="M47" i="3"/>
  <c r="M43" i="3"/>
  <c r="M40" i="3"/>
  <c r="M32" i="3"/>
  <c r="M34" i="3"/>
  <c r="M17" i="3"/>
  <c r="M27" i="3"/>
  <c r="M29" i="3"/>
  <c r="M93" i="4"/>
  <c r="M17" i="4"/>
  <c r="M27" i="4"/>
  <c r="M33" i="4"/>
  <c r="M43" i="4"/>
  <c r="M49" i="4"/>
  <c r="M59" i="4"/>
  <c r="M65" i="4"/>
  <c r="M75" i="4"/>
  <c r="M81" i="4"/>
  <c r="M91" i="4"/>
  <c r="M205" i="4"/>
  <c r="M198" i="4"/>
  <c r="M208" i="4"/>
  <c r="M199" i="4"/>
  <c r="M192" i="4"/>
  <c r="M183" i="4"/>
  <c r="M176" i="4"/>
  <c r="M189" i="4"/>
  <c r="M182" i="4"/>
  <c r="M173" i="4"/>
  <c r="M166" i="4"/>
  <c r="M165" i="4"/>
  <c r="M158" i="4"/>
  <c r="M149" i="4"/>
  <c r="M155" i="4"/>
  <c r="M139" i="4"/>
  <c r="M123" i="4"/>
  <c r="M99" i="4"/>
  <c r="M63" i="4"/>
  <c r="M90" i="4"/>
  <c r="M194" i="4"/>
  <c r="M184" i="4"/>
  <c r="M160" i="4"/>
  <c r="M150" i="4"/>
  <c r="M101" i="4"/>
  <c r="M133" i="4"/>
  <c r="M106" i="4"/>
  <c r="M18" i="4"/>
  <c r="M39" i="4"/>
  <c r="M55" i="4"/>
  <c r="M71" i="4"/>
  <c r="M22" i="4"/>
  <c r="M38" i="4"/>
  <c r="M54" i="4"/>
  <c r="M70" i="4"/>
  <c r="M86" i="4"/>
  <c r="M203" i="4"/>
  <c r="M206" i="4"/>
  <c r="M181" i="4"/>
  <c r="M187" i="4"/>
  <c r="M171" i="4"/>
  <c r="M163" i="4"/>
  <c r="M147" i="4"/>
  <c r="M154" i="4"/>
  <c r="M138" i="4"/>
  <c r="M122" i="4"/>
  <c r="M98" i="4"/>
  <c r="M131" i="4"/>
  <c r="M107" i="4"/>
  <c r="M19" i="4"/>
  <c r="M25" i="4"/>
  <c r="M35" i="4"/>
  <c r="M41" i="4"/>
  <c r="M51" i="4"/>
  <c r="M57" i="4"/>
  <c r="M67" i="4"/>
  <c r="M192" i="8"/>
  <c r="M195" i="8"/>
  <c r="M199" i="8"/>
  <c r="M187" i="8"/>
  <c r="M191" i="8"/>
  <c r="M200" i="8"/>
  <c r="M203" i="8"/>
  <c r="M207" i="8"/>
  <c r="M210" i="8"/>
  <c r="M213" i="8"/>
  <c r="M217" i="8"/>
  <c r="M222" i="8"/>
  <c r="M226" i="8"/>
  <c r="M216" i="8"/>
  <c r="M219" i="8"/>
  <c r="M65" i="7"/>
  <c r="J62" i="3"/>
  <c r="J111" i="3"/>
  <c r="J15" i="3"/>
  <c r="J33" i="3"/>
  <c r="J159" i="3"/>
  <c r="J163" i="3"/>
  <c r="J143" i="3"/>
  <c r="J125" i="3"/>
  <c r="J110" i="3"/>
  <c r="J120" i="3"/>
  <c r="J95" i="3"/>
  <c r="J79" i="3"/>
  <c r="J63" i="3"/>
  <c r="J47" i="3"/>
  <c r="J161" i="3"/>
  <c r="J173" i="3"/>
  <c r="J142" i="3"/>
  <c r="J126" i="3"/>
  <c r="J127" i="3"/>
  <c r="J112" i="3"/>
  <c r="J96" i="3"/>
  <c r="J106" i="3"/>
  <c r="J90" i="3"/>
  <c r="J74" i="3"/>
  <c r="J58" i="3"/>
  <c r="J80" i="3"/>
  <c r="J69" i="3"/>
  <c r="J51" i="3"/>
  <c r="J35" i="3"/>
  <c r="J18" i="3"/>
  <c r="J54" i="3"/>
  <c r="J123" i="3"/>
  <c r="J27" i="3"/>
  <c r="J157" i="3"/>
  <c r="J162" i="3"/>
  <c r="J137" i="3"/>
  <c r="J115" i="3"/>
  <c r="J99" i="3"/>
  <c r="J83" i="3"/>
  <c r="J109" i="3"/>
  <c r="J93" i="3"/>
  <c r="J77" i="3"/>
  <c r="J61" i="3"/>
  <c r="J42" i="3"/>
  <c r="J71" i="3"/>
  <c r="J64" i="3"/>
  <c r="J53" i="3"/>
  <c r="J37" i="3"/>
  <c r="J19" i="3"/>
  <c r="J32" i="3"/>
  <c r="J56" i="3"/>
  <c r="J91" i="3"/>
  <c r="J107" i="3"/>
  <c r="J82" i="3"/>
  <c r="J105" i="3"/>
  <c r="J114" i="3"/>
  <c r="J138" i="3"/>
  <c r="J160" i="3"/>
  <c r="J175" i="3"/>
  <c r="J31" i="3"/>
  <c r="J38" i="3"/>
  <c r="J147" i="3"/>
  <c r="J144" i="3"/>
  <c r="J128" i="3"/>
  <c r="J121" i="3"/>
  <c r="J98" i="3"/>
  <c r="J30" i="3"/>
  <c r="J23" i="3"/>
  <c r="J41" i="3"/>
  <c r="J57" i="3"/>
  <c r="J70" i="3"/>
  <c r="J102" i="3"/>
  <c r="J122" i="3"/>
  <c r="J145" i="3"/>
  <c r="J174" i="3"/>
  <c r="J26" i="3"/>
  <c r="J21" i="3"/>
  <c r="J16" i="3"/>
  <c r="J48" i="3"/>
  <c r="J66" i="3"/>
  <c r="J45" i="3"/>
  <c r="J81" i="3"/>
  <c r="J113" i="3"/>
  <c r="J103" i="3"/>
  <c r="J158" i="3"/>
  <c r="J178" i="3"/>
  <c r="J43" i="3"/>
  <c r="J104" i="3"/>
  <c r="J101" i="3"/>
  <c r="J134" i="3"/>
  <c r="J176" i="3"/>
  <c r="J13" i="3"/>
  <c r="Q177" i="3"/>
  <c r="Q162" i="3"/>
  <c r="Q145" i="3"/>
  <c r="Q174" i="3"/>
  <c r="M74" i="7"/>
  <c r="L73" i="7"/>
  <c r="M70" i="7"/>
  <c r="O169" i="3"/>
  <c r="O165" i="3"/>
  <c r="O170" i="3"/>
  <c r="O168" i="3"/>
  <c r="O167" i="3"/>
  <c r="O166" i="3"/>
  <c r="Q171" i="3"/>
  <c r="Q169" i="3"/>
  <c r="Q170" i="3"/>
  <c r="Q168" i="3"/>
  <c r="Q167" i="3"/>
  <c r="Q166" i="3"/>
  <c r="Q165" i="3"/>
  <c r="O155" i="3"/>
  <c r="O153" i="3"/>
  <c r="O152" i="3"/>
  <c r="O151" i="3"/>
  <c r="O154" i="3"/>
  <c r="O150" i="3"/>
  <c r="O149" i="3"/>
  <c r="Q173" i="3"/>
  <c r="Q155" i="3"/>
  <c r="Q153" i="3"/>
  <c r="Q151" i="3"/>
  <c r="Q154" i="3"/>
  <c r="Q152" i="3"/>
  <c r="Q150" i="3"/>
  <c r="Q149" i="3"/>
  <c r="Q178" i="3"/>
  <c r="Q158" i="3"/>
  <c r="Q26" i="4"/>
  <c r="Q58" i="4"/>
  <c r="Q90" i="4"/>
  <c r="Q209" i="4"/>
  <c r="Q211" i="4"/>
  <c r="Q195" i="4"/>
  <c r="Q179" i="4"/>
  <c r="Q186" i="4"/>
  <c r="Q170" i="4"/>
  <c r="Q162" i="4"/>
  <c r="Q146" i="4"/>
  <c r="Q152" i="4"/>
  <c r="Q136" i="4"/>
  <c r="Q120" i="4"/>
  <c r="Q96" i="4"/>
  <c r="Q130" i="4"/>
  <c r="Q106" i="4"/>
  <c r="Q18" i="4"/>
  <c r="Q30" i="4"/>
  <c r="Q46" i="4"/>
  <c r="Q62" i="4"/>
  <c r="Q78" i="4"/>
  <c r="Q31" i="4"/>
  <c r="Q79" i="4"/>
  <c r="Q207" i="4"/>
  <c r="Q206" i="4"/>
  <c r="Q197" i="4"/>
  <c r="Q190" i="4"/>
  <c r="Q181" i="4"/>
  <c r="Q174" i="4"/>
  <c r="Q187" i="4"/>
  <c r="Q171" i="4"/>
  <c r="Q163" i="4"/>
  <c r="Q147" i="4"/>
  <c r="Q161" i="4"/>
  <c r="Q154" i="4"/>
  <c r="Q145" i="4"/>
  <c r="Q138" i="4"/>
  <c r="Q129" i="4"/>
  <c r="Q122" i="4"/>
  <c r="Q105" i="4"/>
  <c r="Q98" i="4"/>
  <c r="Q131" i="4"/>
  <c r="Q107" i="4"/>
  <c r="Q16" i="4"/>
  <c r="Q32" i="4"/>
  <c r="Q35" i="4"/>
  <c r="Q50" i="4"/>
  <c r="Q64" i="4"/>
  <c r="Q67" i="4"/>
  <c r="Q82" i="4"/>
  <c r="O177" i="3"/>
  <c r="O173" i="3"/>
  <c r="O162" i="3"/>
  <c r="O158" i="3"/>
  <c r="O176" i="3"/>
  <c r="O159" i="3"/>
  <c r="O147" i="3"/>
  <c r="O144" i="3"/>
  <c r="O141" i="3"/>
  <c r="O138" i="3"/>
  <c r="O134" i="3"/>
  <c r="O129" i="3"/>
  <c r="O125" i="3"/>
  <c r="O142" i="3"/>
  <c r="O135" i="3"/>
  <c r="O131" i="3"/>
  <c r="O128" i="3"/>
  <c r="O120" i="3"/>
  <c r="O111" i="3"/>
  <c r="O107" i="3"/>
  <c r="O104" i="3"/>
  <c r="O95" i="3"/>
  <c r="O91" i="3"/>
  <c r="O88" i="3"/>
  <c r="O119" i="3"/>
  <c r="O112" i="3"/>
  <c r="O101" i="3"/>
  <c r="O96" i="3"/>
  <c r="O87" i="3"/>
  <c r="O82" i="3"/>
  <c r="O78" i="3"/>
  <c r="O73" i="3"/>
  <c r="O69" i="3"/>
  <c r="O66" i="3"/>
  <c r="O62" i="3"/>
  <c r="O55" i="3"/>
  <c r="O50" i="3"/>
  <c r="O46" i="3"/>
  <c r="O39" i="3"/>
  <c r="O77" i="3"/>
  <c r="O74" i="3"/>
  <c r="O70" i="3"/>
  <c r="O65" i="3"/>
  <c r="O61" i="3"/>
  <c r="O58" i="3"/>
  <c r="O54" i="3"/>
  <c r="O49" i="3"/>
  <c r="O45" i="3"/>
  <c r="O42" i="3"/>
  <c r="O38" i="3"/>
  <c r="O16" i="3"/>
  <c r="O21" i="3"/>
  <c r="O25" i="3"/>
  <c r="O32" i="3"/>
  <c r="O13" i="3"/>
  <c r="O15" i="3"/>
  <c r="O17" i="3"/>
  <c r="O29" i="3"/>
  <c r="O33" i="3"/>
  <c r="O37" i="3"/>
  <c r="O175" i="3"/>
  <c r="O160" i="3"/>
  <c r="O145" i="3"/>
  <c r="O178" i="3"/>
  <c r="O174" i="3"/>
  <c r="O161" i="3"/>
  <c r="O157" i="3"/>
  <c r="O146" i="3"/>
  <c r="O143" i="3"/>
  <c r="O139" i="3"/>
  <c r="O136" i="3"/>
  <c r="O127" i="3"/>
  <c r="O123" i="3"/>
  <c r="O133" i="3"/>
  <c r="O130" i="3"/>
  <c r="O126" i="3"/>
  <c r="O122" i="3"/>
  <c r="O118" i="3"/>
  <c r="O113" i="3"/>
  <c r="O109" i="3"/>
  <c r="O106" i="3"/>
  <c r="O102" i="3"/>
  <c r="O97" i="3"/>
  <c r="O93" i="3"/>
  <c r="O90" i="3"/>
  <c r="O86" i="3"/>
  <c r="O81" i="3"/>
  <c r="O117" i="3"/>
  <c r="O114" i="3"/>
  <c r="O110" i="3"/>
  <c r="O103" i="3"/>
  <c r="O98" i="3"/>
  <c r="O94" i="3"/>
  <c r="O89" i="3"/>
  <c r="O85" i="3"/>
  <c r="O80" i="3"/>
  <c r="O71" i="3"/>
  <c r="O64" i="3"/>
  <c r="O57" i="3"/>
  <c r="O53" i="3"/>
  <c r="O48" i="3"/>
  <c r="O41" i="3"/>
  <c r="O79" i="3"/>
  <c r="O75" i="3"/>
  <c r="O72" i="3"/>
  <c r="O63" i="3"/>
  <c r="O59" i="3"/>
  <c r="O56" i="3"/>
  <c r="O47" i="3"/>
  <c r="O43" i="3"/>
  <c r="O40" i="3"/>
  <c r="O14" i="3"/>
  <c r="O18" i="3"/>
  <c r="O23" i="3"/>
  <c r="O30" i="3"/>
  <c r="O34" i="3"/>
  <c r="O22" i="3"/>
  <c r="O24" i="3"/>
  <c r="O26" i="3"/>
  <c r="O27" i="3"/>
  <c r="O31" i="3"/>
  <c r="M59" i="5"/>
  <c r="M95" i="5"/>
  <c r="M106" i="5"/>
  <c r="M96" i="5"/>
  <c r="M101" i="5"/>
  <c r="M103" i="5"/>
  <c r="M105" i="5"/>
  <c r="M47" i="5"/>
  <c r="M48" i="5"/>
  <c r="M53" i="5"/>
  <c r="M56" i="5"/>
  <c r="M51" i="5"/>
  <c r="M57" i="5"/>
  <c r="M19" i="5"/>
  <c r="M93" i="5"/>
  <c r="M99" i="5"/>
  <c r="M102" i="5"/>
  <c r="M107" i="5"/>
  <c r="M45" i="5"/>
  <c r="M46" i="5"/>
  <c r="M55" i="5"/>
  <c r="M104" i="5"/>
  <c r="M94" i="5"/>
  <c r="M98" i="5"/>
  <c r="M50" i="5"/>
  <c r="M49" i="5"/>
  <c r="M54" i="5"/>
  <c r="M58" i="5"/>
  <c r="M13" i="5"/>
  <c r="M14" i="5"/>
  <c r="M16" i="5"/>
  <c r="M18" i="5"/>
  <c r="M223" i="5"/>
  <c r="M219" i="5"/>
  <c r="M216" i="5"/>
  <c r="M226" i="5"/>
  <c r="M222" i="5"/>
  <c r="M217" i="5"/>
  <c r="M213" i="5"/>
  <c r="M210" i="5"/>
  <c r="M206" i="5"/>
  <c r="M201" i="5"/>
  <c r="M197" i="5"/>
  <c r="M194" i="5"/>
  <c r="M190" i="5"/>
  <c r="M207" i="5"/>
  <c r="M203" i="5"/>
  <c r="M200" i="5"/>
  <c r="M191" i="5"/>
  <c r="M187" i="5"/>
  <c r="M184" i="5"/>
  <c r="M179" i="5"/>
  <c r="M176" i="5"/>
  <c r="M167" i="5"/>
  <c r="M163" i="5"/>
  <c r="M160" i="5"/>
  <c r="M151" i="5"/>
  <c r="M147" i="5"/>
  <c r="M144" i="5"/>
  <c r="M185" i="5"/>
  <c r="M181" i="5"/>
  <c r="M177" i="5"/>
  <c r="M173" i="5"/>
  <c r="M170" i="5"/>
  <c r="M166" i="5"/>
  <c r="M161" i="5"/>
  <c r="M157" i="5"/>
  <c r="M154" i="5"/>
  <c r="M150" i="5"/>
  <c r="M145" i="5"/>
  <c r="M142" i="5"/>
  <c r="M133" i="5"/>
  <c r="M130" i="5"/>
  <c r="M126" i="5"/>
  <c r="M121" i="5"/>
  <c r="M117" i="5"/>
  <c r="M141" i="5"/>
  <c r="M138" i="5"/>
  <c r="M134" i="5"/>
  <c r="M129" i="5"/>
  <c r="M125" i="5"/>
  <c r="M122" i="5"/>
  <c r="M118" i="5"/>
  <c r="M90" i="5"/>
  <c r="M86" i="5"/>
  <c r="M81" i="5"/>
  <c r="M77" i="5"/>
  <c r="M74" i="5"/>
  <c r="M70" i="5"/>
  <c r="M61" i="5"/>
  <c r="M42" i="5"/>
  <c r="M38" i="5"/>
  <c r="M218" i="5"/>
  <c r="M227" i="5"/>
  <c r="M211" i="5"/>
  <c r="M195" i="5"/>
  <c r="M209" i="5"/>
  <c r="M202" i="5"/>
  <c r="M193" i="5"/>
  <c r="M186" i="5"/>
  <c r="M178" i="5"/>
  <c r="M169" i="5"/>
  <c r="M162" i="5"/>
  <c r="M153" i="5"/>
  <c r="M146" i="5"/>
  <c r="M183" i="5"/>
  <c r="M175" i="5"/>
  <c r="M168" i="5"/>
  <c r="M159" i="5"/>
  <c r="M152" i="5"/>
  <c r="M143" i="5"/>
  <c r="M135" i="5"/>
  <c r="M128" i="5"/>
  <c r="M119" i="5"/>
  <c r="M139" i="5"/>
  <c r="M123" i="5"/>
  <c r="M91" i="5"/>
  <c r="M75" i="5"/>
  <c r="M43" i="5"/>
  <c r="M31" i="5"/>
  <c r="M27" i="5"/>
  <c r="M24" i="5"/>
  <c r="M15" i="5"/>
  <c r="M89" i="5"/>
  <c r="M85" i="5"/>
  <c r="M82" i="5"/>
  <c r="M78" i="5"/>
  <c r="M73" i="5"/>
  <c r="M69" i="5"/>
  <c r="M66" i="5"/>
  <c r="M62" i="5"/>
  <c r="M41" i="5"/>
  <c r="M37" i="5"/>
  <c r="M34" i="5"/>
  <c r="M30" i="5"/>
  <c r="M21" i="5"/>
  <c r="M23" i="5"/>
  <c r="M25" i="5"/>
  <c r="M221" i="5"/>
  <c r="M214" i="5"/>
  <c r="M224" i="5"/>
  <c r="M215" i="5"/>
  <c r="M208" i="5"/>
  <c r="M199" i="5"/>
  <c r="M192" i="5"/>
  <c r="M205" i="5"/>
  <c r="M198" i="5"/>
  <c r="M189" i="5"/>
  <c r="M182" i="5"/>
  <c r="M174" i="5"/>
  <c r="M165" i="5"/>
  <c r="M158" i="5"/>
  <c r="M149" i="5"/>
  <c r="M171" i="5"/>
  <c r="M155" i="5"/>
  <c r="M131" i="5"/>
  <c r="M136" i="5"/>
  <c r="M127" i="5"/>
  <c r="M120" i="5"/>
  <c r="M88" i="5"/>
  <c r="M79" i="5"/>
  <c r="M72" i="5"/>
  <c r="M63" i="5"/>
  <c r="M40" i="5"/>
  <c r="M33" i="5"/>
  <c r="M29" i="5"/>
  <c r="M26" i="5"/>
  <c r="M22" i="5"/>
  <c r="M17" i="5"/>
  <c r="M83" i="5"/>
  <c r="M80" i="5"/>
  <c r="M71" i="5"/>
  <c r="M67" i="5"/>
  <c r="M64" i="5"/>
  <c r="M39" i="5"/>
  <c r="M35" i="5"/>
  <c r="M32" i="5"/>
  <c r="K17" i="4"/>
  <c r="K40" i="4"/>
  <c r="K72" i="4"/>
  <c r="K63" i="4"/>
  <c r="K200" i="4"/>
  <c r="K181" i="4"/>
  <c r="K170" i="4"/>
  <c r="K150" i="4"/>
  <c r="K101" i="4"/>
  <c r="K119" i="4"/>
  <c r="K25" i="4"/>
  <c r="K57" i="4"/>
  <c r="K89" i="4"/>
  <c r="K81" i="4"/>
  <c r="K195" i="4"/>
  <c r="K184" i="4"/>
  <c r="K153" i="4"/>
  <c r="K145" i="4"/>
  <c r="K99" i="4"/>
  <c r="K117" i="4"/>
  <c r="K35" i="4"/>
  <c r="K82" i="4"/>
  <c r="O105" i="3"/>
  <c r="Q59" i="5"/>
  <c r="Q94" i="5"/>
  <c r="Q95" i="5"/>
  <c r="Q98" i="5"/>
  <c r="Q101" i="5"/>
  <c r="Q103" i="5"/>
  <c r="Q105" i="5"/>
  <c r="Q106" i="5"/>
  <c r="Q96" i="5"/>
  <c r="Q97" i="5"/>
  <c r="Q47" i="5"/>
  <c r="Q48" i="5"/>
  <c r="Q51" i="5"/>
  <c r="Q53" i="5"/>
  <c r="Q56" i="5"/>
  <c r="Q57" i="5"/>
  <c r="Q19" i="5"/>
  <c r="Q99" i="5"/>
  <c r="Q104" i="5"/>
  <c r="Q49" i="5"/>
  <c r="Q54" i="5"/>
  <c r="Q58" i="5"/>
  <c r="Q93" i="5"/>
  <c r="Q102" i="5"/>
  <c r="Q107" i="5"/>
  <c r="Q45" i="5"/>
  <c r="Q46" i="5"/>
  <c r="Q50" i="5"/>
  <c r="Q55" i="5"/>
  <c r="Q13" i="5"/>
  <c r="Q14" i="5"/>
  <c r="Q18" i="5"/>
  <c r="Q16" i="5"/>
  <c r="Q223" i="5"/>
  <c r="Q219" i="5"/>
  <c r="Q216" i="5"/>
  <c r="Q226" i="5"/>
  <c r="Q222" i="5"/>
  <c r="Q217" i="5"/>
  <c r="Q213" i="5"/>
  <c r="Q210" i="5"/>
  <c r="Q206" i="5"/>
  <c r="Q201" i="5"/>
  <c r="Q197" i="5"/>
  <c r="Q194" i="5"/>
  <c r="Q190" i="5"/>
  <c r="Q207" i="5"/>
  <c r="Q203" i="5"/>
  <c r="Q200" i="5"/>
  <c r="Q191" i="5"/>
  <c r="Q187" i="5"/>
  <c r="Q184" i="5"/>
  <c r="Q179" i="5"/>
  <c r="Q176" i="5"/>
  <c r="Q167" i="5"/>
  <c r="Q163" i="5"/>
  <c r="Q160" i="5"/>
  <c r="Q151" i="5"/>
  <c r="Q147" i="5"/>
  <c r="Q144" i="5"/>
  <c r="Q183" i="5"/>
  <c r="Q175" i="5"/>
  <c r="Q171" i="5"/>
  <c r="Q168" i="5"/>
  <c r="Q159" i="5"/>
  <c r="Q155" i="5"/>
  <c r="Q152" i="5"/>
  <c r="Q143" i="5"/>
  <c r="Q137" i="5"/>
  <c r="Q133" i="5"/>
  <c r="Q130" i="5"/>
  <c r="Q126" i="5"/>
  <c r="Q121" i="5"/>
  <c r="Q117" i="5"/>
  <c r="Q141" i="5"/>
  <c r="Q138" i="5"/>
  <c r="Q134" i="5"/>
  <c r="Q129" i="5"/>
  <c r="Q125" i="5"/>
  <c r="Q122" i="5"/>
  <c r="Q118" i="5"/>
  <c r="Q90" i="5"/>
  <c r="Q86" i="5"/>
  <c r="Q81" i="5"/>
  <c r="Q77" i="5"/>
  <c r="Q74" i="5"/>
  <c r="Q70" i="5"/>
  <c r="Q65" i="5"/>
  <c r="Q61" i="5"/>
  <c r="Q42" i="5"/>
  <c r="Q38" i="5"/>
  <c r="Q33" i="5"/>
  <c r="Q29" i="5"/>
  <c r="Q26" i="5"/>
  <c r="Q22" i="5"/>
  <c r="Q17" i="5"/>
  <c r="Q87" i="5"/>
  <c r="Q83" i="5"/>
  <c r="Q80" i="5"/>
  <c r="Q71" i="5"/>
  <c r="Q67" i="5"/>
  <c r="Q64" i="5"/>
  <c r="Q39" i="5"/>
  <c r="Q35" i="5"/>
  <c r="Q32" i="5"/>
  <c r="Q225" i="5"/>
  <c r="Q221" i="5"/>
  <c r="Q218" i="5"/>
  <c r="Q214" i="5"/>
  <c r="Q227" i="5"/>
  <c r="Q224" i="5"/>
  <c r="Q215" i="5"/>
  <c r="Q211" i="5"/>
  <c r="Q208" i="5"/>
  <c r="Q199" i="5"/>
  <c r="Q195" i="5"/>
  <c r="Q192" i="5"/>
  <c r="Q209" i="5"/>
  <c r="Q205" i="5"/>
  <c r="Q202" i="5"/>
  <c r="Q198" i="5"/>
  <c r="Q193" i="5"/>
  <c r="Q189" i="5"/>
  <c r="Q186" i="5"/>
  <c r="Q182" i="5"/>
  <c r="Q178" i="5"/>
  <c r="Q174" i="5"/>
  <c r="Q169" i="5"/>
  <c r="Q165" i="5"/>
  <c r="Q162" i="5"/>
  <c r="Q158" i="5"/>
  <c r="Q153" i="5"/>
  <c r="Q149" i="5"/>
  <c r="Q146" i="5"/>
  <c r="Q142" i="5"/>
  <c r="Q185" i="5"/>
  <c r="Q181" i="5"/>
  <c r="Q177" i="5"/>
  <c r="Q173" i="5"/>
  <c r="Q170" i="5"/>
  <c r="Q166" i="5"/>
  <c r="Q161" i="5"/>
  <c r="Q157" i="5"/>
  <c r="Q154" i="5"/>
  <c r="Q150" i="5"/>
  <c r="Q145" i="5"/>
  <c r="Q135" i="5"/>
  <c r="Q131" i="5"/>
  <c r="Q128" i="5"/>
  <c r="Q119" i="5"/>
  <c r="Q139" i="5"/>
  <c r="Q136" i="5"/>
  <c r="Q127" i="5"/>
  <c r="Q123" i="5"/>
  <c r="Q120" i="5"/>
  <c r="Q91" i="5"/>
  <c r="Q88" i="5"/>
  <c r="Q79" i="5"/>
  <c r="Q75" i="5"/>
  <c r="Q72" i="5"/>
  <c r="Q63" i="5"/>
  <c r="Q43" i="5"/>
  <c r="Q40" i="5"/>
  <c r="Q31" i="5"/>
  <c r="Q27" i="5"/>
  <c r="Q24" i="5"/>
  <c r="Q15" i="5"/>
  <c r="Q89" i="5"/>
  <c r="Q85" i="5"/>
  <c r="Q82" i="5"/>
  <c r="Q78" i="5"/>
  <c r="Q73" i="5"/>
  <c r="Q69" i="5"/>
  <c r="Q66" i="5"/>
  <c r="Q62" i="5"/>
  <c r="Q41" i="5"/>
  <c r="Q37" i="5"/>
  <c r="Q34" i="5"/>
  <c r="Q30" i="5"/>
  <c r="Q21" i="5"/>
  <c r="Q23" i="5"/>
  <c r="Q25" i="5"/>
  <c r="Q175" i="3"/>
  <c r="Q160" i="3"/>
  <c r="Q179" i="3"/>
  <c r="Q159" i="3"/>
  <c r="Q147" i="3"/>
  <c r="Q144" i="3"/>
  <c r="Q141" i="3"/>
  <c r="Q138" i="3"/>
  <c r="Q134" i="3"/>
  <c r="Q129" i="3"/>
  <c r="Q125" i="3"/>
  <c r="Q142" i="3"/>
  <c r="Q137" i="3"/>
  <c r="Q133" i="3"/>
  <c r="Q130" i="3"/>
  <c r="Q126" i="3"/>
  <c r="Q121" i="3"/>
  <c r="Q118" i="3"/>
  <c r="Q113" i="3"/>
  <c r="Q109" i="3"/>
  <c r="Q106" i="3"/>
  <c r="Q95" i="3"/>
  <c r="Q90" i="3"/>
  <c r="Q122" i="3"/>
  <c r="Q117" i="3"/>
  <c r="Q114" i="3"/>
  <c r="Q110" i="3"/>
  <c r="Q105" i="3"/>
  <c r="Q101" i="3"/>
  <c r="Q98" i="3"/>
  <c r="Q94" i="3"/>
  <c r="Q89" i="3"/>
  <c r="Q85" i="3"/>
  <c r="Q82" i="3"/>
  <c r="Q78" i="3"/>
  <c r="Q73" i="3"/>
  <c r="Q69" i="3"/>
  <c r="Q66" i="3"/>
  <c r="Q62" i="3"/>
  <c r="Q57" i="3"/>
  <c r="Q53" i="3"/>
  <c r="Q50" i="3"/>
  <c r="Q46" i="3"/>
  <c r="Q41" i="3"/>
  <c r="Q79" i="3"/>
  <c r="Q74" i="3"/>
  <c r="Q70" i="3"/>
  <c r="Q65" i="3"/>
  <c r="Q61" i="3"/>
  <c r="Q56" i="3"/>
  <c r="Q47" i="3"/>
  <c r="Q42" i="3"/>
  <c r="Q38" i="3"/>
  <c r="Q14" i="3"/>
  <c r="Q18" i="3"/>
  <c r="Q19" i="3"/>
  <c r="Q23" i="3"/>
  <c r="Q30" i="3"/>
  <c r="Q34" i="3"/>
  <c r="Q37" i="3"/>
  <c r="Q22" i="3"/>
  <c r="Q24" i="3"/>
  <c r="Q26" i="3"/>
  <c r="Q31" i="3"/>
  <c r="Q45" i="3"/>
  <c r="Q58" i="3"/>
  <c r="Q27" i="3"/>
  <c r="Q163" i="3"/>
  <c r="Q176" i="3"/>
  <c r="Q161" i="3"/>
  <c r="Q157" i="3"/>
  <c r="Q146" i="3"/>
  <c r="Q143" i="3"/>
  <c r="Q139" i="3"/>
  <c r="Q136" i="3"/>
  <c r="Q127" i="3"/>
  <c r="Q123" i="3"/>
  <c r="Q135" i="3"/>
  <c r="Q131" i="3"/>
  <c r="Q128" i="3"/>
  <c r="Q120" i="3"/>
  <c r="Q111" i="3"/>
  <c r="Q107" i="3"/>
  <c r="Q104" i="3"/>
  <c r="Q97" i="3"/>
  <c r="Q91" i="3"/>
  <c r="Q88" i="3"/>
  <c r="Q81" i="3"/>
  <c r="Q119" i="3"/>
  <c r="Q115" i="3"/>
  <c r="Q112" i="3"/>
  <c r="Q103" i="3"/>
  <c r="Q99" i="3"/>
  <c r="Q96" i="3"/>
  <c r="Q87" i="3"/>
  <c r="Q83" i="3"/>
  <c r="Q80" i="3"/>
  <c r="Q71" i="3"/>
  <c r="Q67" i="3"/>
  <c r="Q64" i="3"/>
  <c r="Q55" i="3"/>
  <c r="Q51" i="3"/>
  <c r="Q48" i="3"/>
  <c r="Q39" i="3"/>
  <c r="Q75" i="3"/>
  <c r="Q72" i="3"/>
  <c r="Q63" i="3"/>
  <c r="Q59" i="3"/>
  <c r="Q54" i="3"/>
  <c r="Q49" i="3"/>
  <c r="Q43" i="3"/>
  <c r="Q40" i="3"/>
  <c r="Q16" i="3"/>
  <c r="Q21" i="3"/>
  <c r="Q25" i="3"/>
  <c r="Q32" i="3"/>
  <c r="Q13" i="3"/>
  <c r="Q15" i="3"/>
  <c r="Q17" i="3"/>
  <c r="Q29" i="3"/>
  <c r="Q33" i="3"/>
  <c r="Q35" i="3"/>
  <c r="Q93" i="3"/>
  <c r="Q77" i="3"/>
  <c r="Q102" i="3"/>
  <c r="Q86" i="3"/>
  <c r="O59" i="5"/>
  <c r="O93" i="5"/>
  <c r="O102" i="5"/>
  <c r="O94" i="5"/>
  <c r="O104" i="5"/>
  <c r="O105" i="5"/>
  <c r="O107" i="5"/>
  <c r="O45" i="5"/>
  <c r="O46" i="5"/>
  <c r="O49" i="5"/>
  <c r="O50" i="5"/>
  <c r="O51" i="5"/>
  <c r="O54" i="5"/>
  <c r="O55" i="5"/>
  <c r="O58" i="5"/>
  <c r="O98" i="5"/>
  <c r="O101" i="5"/>
  <c r="O96" i="5"/>
  <c r="O97" i="5"/>
  <c r="O47" i="5"/>
  <c r="O48" i="5"/>
  <c r="O53" i="5"/>
  <c r="O57" i="5"/>
  <c r="O95" i="5"/>
  <c r="O99" i="5"/>
  <c r="O106" i="5"/>
  <c r="O103" i="5"/>
  <c r="O56" i="5"/>
  <c r="O13" i="5"/>
  <c r="O23" i="5"/>
  <c r="O21" i="5"/>
  <c r="O25" i="5"/>
  <c r="O225" i="5"/>
  <c r="O221" i="5"/>
  <c r="O218" i="5"/>
  <c r="O214" i="5"/>
  <c r="O226" i="5"/>
  <c r="O222" i="5"/>
  <c r="O217" i="5"/>
  <c r="O213" i="5"/>
  <c r="O210" i="5"/>
  <c r="O209" i="5"/>
  <c r="O199" i="5"/>
  <c r="O195" i="5"/>
  <c r="O192" i="5"/>
  <c r="O207" i="5"/>
  <c r="O203" i="5"/>
  <c r="O200" i="5"/>
  <c r="O191" i="5"/>
  <c r="O187" i="5"/>
  <c r="O184" i="5"/>
  <c r="O183" i="5"/>
  <c r="O179" i="5"/>
  <c r="O176" i="5"/>
  <c r="O167" i="5"/>
  <c r="O163" i="5"/>
  <c r="O160" i="5"/>
  <c r="O151" i="5"/>
  <c r="O147" i="5"/>
  <c r="O144" i="5"/>
  <c r="O177" i="5"/>
  <c r="O173" i="5"/>
  <c r="O170" i="5"/>
  <c r="O166" i="5"/>
  <c r="O157" i="5"/>
  <c r="O154" i="5"/>
  <c r="O150" i="5"/>
  <c r="O145" i="5"/>
  <c r="O142" i="5"/>
  <c r="O137" i="5"/>
  <c r="O133" i="5"/>
  <c r="O130" i="5"/>
  <c r="O126" i="5"/>
  <c r="O121" i="5"/>
  <c r="O117" i="5"/>
  <c r="O141" i="5"/>
  <c r="O138" i="5"/>
  <c r="O134" i="5"/>
  <c r="O129" i="5"/>
  <c r="O125" i="5"/>
  <c r="O122" i="5"/>
  <c r="O118" i="5"/>
  <c r="O90" i="5"/>
  <c r="O86" i="5"/>
  <c r="O81" i="5"/>
  <c r="O77" i="5"/>
  <c r="O74" i="5"/>
  <c r="O70" i="5"/>
  <c r="O65" i="5"/>
  <c r="O61" i="5"/>
  <c r="O42" i="5"/>
  <c r="O38" i="5"/>
  <c r="O33" i="5"/>
  <c r="O29" i="5"/>
  <c r="O26" i="5"/>
  <c r="O22" i="5"/>
  <c r="O17" i="5"/>
  <c r="O87" i="5"/>
  <c r="O83" i="5"/>
  <c r="O80" i="5"/>
  <c r="O71" i="5"/>
  <c r="O67" i="5"/>
  <c r="O64" i="5"/>
  <c r="O39" i="5"/>
  <c r="O35" i="5"/>
  <c r="O32" i="5"/>
  <c r="O223" i="5"/>
  <c r="O219" i="5"/>
  <c r="O216" i="5"/>
  <c r="O224" i="5"/>
  <c r="O215" i="5"/>
  <c r="O211" i="5"/>
  <c r="O208" i="5"/>
  <c r="O206" i="5"/>
  <c r="O201" i="5"/>
  <c r="O197" i="5"/>
  <c r="O194" i="5"/>
  <c r="O190" i="5"/>
  <c r="O205" i="5"/>
  <c r="O202" i="5"/>
  <c r="O198" i="5"/>
  <c r="O193" i="5"/>
  <c r="O189" i="5"/>
  <c r="O186" i="5"/>
  <c r="O182" i="5"/>
  <c r="O185" i="5"/>
  <c r="O181" i="5"/>
  <c r="O178" i="5"/>
  <c r="O174" i="5"/>
  <c r="O169" i="5"/>
  <c r="O165" i="5"/>
  <c r="O162" i="5"/>
  <c r="O158" i="5"/>
  <c r="O153" i="5"/>
  <c r="O149" i="5"/>
  <c r="O146" i="5"/>
  <c r="O175" i="5"/>
  <c r="O171" i="5"/>
  <c r="O168" i="5"/>
  <c r="O159" i="5"/>
  <c r="O155" i="5"/>
  <c r="O152" i="5"/>
  <c r="O143" i="5"/>
  <c r="O135" i="5"/>
  <c r="O131" i="5"/>
  <c r="O128" i="5"/>
  <c r="O119" i="5"/>
  <c r="O139" i="5"/>
  <c r="O136" i="5"/>
  <c r="O127" i="5"/>
  <c r="O123" i="5"/>
  <c r="O120" i="5"/>
  <c r="O91" i="5"/>
  <c r="O88" i="5"/>
  <c r="O79" i="5"/>
  <c r="O75" i="5"/>
  <c r="O72" i="5"/>
  <c r="O63" i="5"/>
  <c r="O43" i="5"/>
  <c r="O40" i="5"/>
  <c r="O31" i="5"/>
  <c r="O27" i="5"/>
  <c r="O24" i="5"/>
  <c r="O15" i="5"/>
  <c r="O89" i="5"/>
  <c r="O85" i="5"/>
  <c r="O82" i="5"/>
  <c r="O78" i="5"/>
  <c r="O73" i="5"/>
  <c r="O69" i="5"/>
  <c r="O66" i="5"/>
  <c r="O62" i="5"/>
  <c r="O41" i="5"/>
  <c r="O37" i="5"/>
  <c r="O34" i="5"/>
  <c r="O30" i="5"/>
  <c r="O14" i="5"/>
  <c r="O16" i="5"/>
  <c r="O18" i="5"/>
  <c r="O19" i="5"/>
  <c r="O227" i="5"/>
  <c r="O17" i="4"/>
  <c r="O26" i="4"/>
  <c r="O33" i="4"/>
  <c r="O49" i="4"/>
  <c r="O65" i="4"/>
  <c r="O81" i="4"/>
  <c r="O42" i="4"/>
  <c r="O58" i="4"/>
  <c r="O74" i="4"/>
  <c r="O90" i="4"/>
  <c r="O197" i="4"/>
  <c r="O181" i="4"/>
  <c r="O186" i="4"/>
  <c r="O168" i="4"/>
  <c r="O151" i="4"/>
  <c r="O159" i="4"/>
  <c r="O141" i="4"/>
  <c r="O123" i="4"/>
  <c r="O131" i="4"/>
  <c r="O16" i="4"/>
  <c r="O35" i="4"/>
  <c r="O64" i="4"/>
  <c r="O82" i="4"/>
  <c r="O207" i="4"/>
  <c r="O208" i="4"/>
  <c r="O192" i="4"/>
  <c r="O176" i="4"/>
  <c r="O177" i="4"/>
  <c r="O163" i="4"/>
  <c r="O146" i="4"/>
  <c r="O154" i="4"/>
  <c r="O136" i="4"/>
  <c r="O118" i="4"/>
  <c r="O142" i="4"/>
  <c r="O126" i="4"/>
  <c r="O102" i="4"/>
  <c r="O19" i="4"/>
  <c r="O25" i="4"/>
  <c r="O37" i="4"/>
  <c r="O41" i="4"/>
  <c r="O53" i="4"/>
  <c r="O57" i="4"/>
  <c r="O69" i="4"/>
  <c r="O71" i="4"/>
  <c r="O73" i="4"/>
  <c r="O78" i="4"/>
  <c r="O85" i="4"/>
  <c r="O87" i="4"/>
  <c r="O89" i="4"/>
  <c r="K59" i="5"/>
  <c r="K93" i="5"/>
  <c r="K99" i="5"/>
  <c r="K102" i="5"/>
  <c r="K104" i="5"/>
  <c r="K94" i="5"/>
  <c r="K98" i="5"/>
  <c r="K107" i="5"/>
  <c r="K45" i="5"/>
  <c r="K46" i="5"/>
  <c r="K50" i="5"/>
  <c r="K55" i="5"/>
  <c r="K48" i="5"/>
  <c r="K49" i="5"/>
  <c r="K53" i="5"/>
  <c r="K54" i="5"/>
  <c r="K58" i="5"/>
  <c r="K95" i="5"/>
  <c r="K96" i="5"/>
  <c r="K106" i="5"/>
  <c r="K103" i="5"/>
  <c r="K56" i="5"/>
  <c r="K51" i="5"/>
  <c r="K57" i="5"/>
  <c r="K97" i="5"/>
  <c r="K101" i="5"/>
  <c r="K105" i="5"/>
  <c r="K47" i="5"/>
  <c r="K21" i="5"/>
  <c r="K23" i="5"/>
  <c r="K25" i="5"/>
  <c r="K223" i="5"/>
  <c r="K219" i="5"/>
  <c r="K216" i="5"/>
  <c r="K226" i="5"/>
  <c r="K222" i="5"/>
  <c r="K215" i="5"/>
  <c r="K211" i="5"/>
  <c r="K208" i="5"/>
  <c r="K206" i="5"/>
  <c r="K201" i="5"/>
  <c r="K197" i="5"/>
  <c r="K194" i="5"/>
  <c r="K190" i="5"/>
  <c r="K205" i="5"/>
  <c r="K202" i="5"/>
  <c r="K225" i="5"/>
  <c r="K218" i="5"/>
  <c r="K227" i="5"/>
  <c r="K217" i="5"/>
  <c r="K210" i="5"/>
  <c r="K195" i="5"/>
  <c r="K207" i="5"/>
  <c r="K200" i="5"/>
  <c r="K13" i="5"/>
  <c r="K221" i="5"/>
  <c r="K214" i="5"/>
  <c r="K224" i="5"/>
  <c r="K213" i="5"/>
  <c r="K209" i="5"/>
  <c r="K199" i="5"/>
  <c r="K192" i="5"/>
  <c r="K203" i="5"/>
  <c r="K198" i="5"/>
  <c r="K193" i="5"/>
  <c r="K189" i="5"/>
  <c r="K186" i="5"/>
  <c r="K182" i="5"/>
  <c r="K185" i="5"/>
  <c r="K181" i="5"/>
  <c r="K178" i="5"/>
  <c r="K174" i="5"/>
  <c r="K169" i="5"/>
  <c r="K165" i="5"/>
  <c r="K162" i="5"/>
  <c r="K158" i="5"/>
  <c r="K153" i="5"/>
  <c r="K149" i="5"/>
  <c r="K146" i="5"/>
  <c r="K175" i="5"/>
  <c r="K171" i="5"/>
  <c r="K168" i="5"/>
  <c r="K161" i="5"/>
  <c r="K157" i="5"/>
  <c r="K154" i="5"/>
  <c r="K150" i="5"/>
  <c r="K142" i="5"/>
  <c r="K137" i="5"/>
  <c r="K133" i="5"/>
  <c r="K130" i="5"/>
  <c r="K126" i="5"/>
  <c r="K121" i="5"/>
  <c r="K117" i="5"/>
  <c r="K143" i="5"/>
  <c r="K139" i="5"/>
  <c r="K136" i="5"/>
  <c r="K129" i="5"/>
  <c r="K125" i="5"/>
  <c r="K122" i="5"/>
  <c r="K118" i="5"/>
  <c r="K90" i="5"/>
  <c r="K86" i="5"/>
  <c r="K81" i="5"/>
  <c r="K77" i="5"/>
  <c r="K74" i="5"/>
  <c r="K70" i="5"/>
  <c r="K65" i="5"/>
  <c r="K61" i="5"/>
  <c r="K42" i="5"/>
  <c r="K38" i="5"/>
  <c r="K33" i="5"/>
  <c r="K29" i="5"/>
  <c r="K26" i="5"/>
  <c r="K22" i="5"/>
  <c r="K17" i="5"/>
  <c r="K87" i="5"/>
  <c r="K83" i="5"/>
  <c r="K80" i="5"/>
  <c r="K71" i="5"/>
  <c r="K67" i="5"/>
  <c r="K64" i="5"/>
  <c r="K39" i="5"/>
  <c r="K35" i="5"/>
  <c r="K32" i="5"/>
  <c r="K191" i="5"/>
  <c r="K184" i="5"/>
  <c r="K183" i="5"/>
  <c r="K176" i="5"/>
  <c r="K167" i="5"/>
  <c r="K160" i="5"/>
  <c r="K151" i="5"/>
  <c r="K144" i="5"/>
  <c r="K173" i="5"/>
  <c r="K166" i="5"/>
  <c r="K155" i="5"/>
  <c r="K145" i="5"/>
  <c r="K135" i="5"/>
  <c r="K128" i="5"/>
  <c r="K119" i="5"/>
  <c r="K141" i="5"/>
  <c r="K134" i="5"/>
  <c r="K123" i="5"/>
  <c r="K91" i="5"/>
  <c r="K75" i="5"/>
  <c r="K43" i="5"/>
  <c r="K27" i="5"/>
  <c r="K89" i="5"/>
  <c r="K82" i="5"/>
  <c r="K73" i="5"/>
  <c r="K66" i="5"/>
  <c r="K41" i="5"/>
  <c r="K34" i="5"/>
  <c r="K14" i="5"/>
  <c r="K16" i="5"/>
  <c r="K18" i="5"/>
  <c r="K19" i="5"/>
  <c r="K187" i="5"/>
  <c r="K179" i="5"/>
  <c r="K163" i="5"/>
  <c r="K147" i="5"/>
  <c r="K177" i="5"/>
  <c r="K170" i="5"/>
  <c r="K159" i="5"/>
  <c r="K152" i="5"/>
  <c r="K131" i="5"/>
  <c r="K138" i="5"/>
  <c r="K127" i="5"/>
  <c r="K120" i="5"/>
  <c r="K88" i="5"/>
  <c r="K79" i="5"/>
  <c r="K72" i="5"/>
  <c r="K63" i="5"/>
  <c r="K40" i="5"/>
  <c r="K31" i="5"/>
  <c r="K24" i="5"/>
  <c r="K15" i="5"/>
  <c r="K85" i="5"/>
  <c r="K78" i="5"/>
  <c r="K69" i="5"/>
  <c r="K62" i="5"/>
  <c r="K37" i="5"/>
  <c r="K30" i="5"/>
  <c r="O129" i="4"/>
  <c r="O137" i="3"/>
  <c r="K23" i="4"/>
  <c r="O145" i="4"/>
  <c r="O161" i="4"/>
  <c r="O121" i="3"/>
  <c r="K109" i="5"/>
  <c r="M109" i="5"/>
  <c r="Q109" i="5"/>
  <c r="K110" i="5"/>
  <c r="M110" i="5"/>
  <c r="O110" i="5"/>
  <c r="Q110" i="5"/>
  <c r="J111" i="5"/>
  <c r="N111" i="5"/>
  <c r="Q111" i="5"/>
  <c r="N112" i="5"/>
  <c r="P112" i="5"/>
  <c r="J113" i="5"/>
  <c r="O113" i="5"/>
  <c r="Q113" i="5"/>
  <c r="K114" i="5"/>
  <c r="M114" i="5"/>
  <c r="P114" i="5"/>
  <c r="O115" i="5"/>
  <c r="J115" i="5"/>
  <c r="N115" i="5"/>
  <c r="Q115" i="5"/>
  <c r="J109" i="5"/>
  <c r="N109" i="5"/>
  <c r="P109" i="5"/>
  <c r="N110" i="5"/>
  <c r="P110" i="5"/>
  <c r="K111" i="5"/>
  <c r="M111" i="5"/>
  <c r="O111" i="5"/>
  <c r="J112" i="5"/>
  <c r="M112" i="5"/>
  <c r="O112" i="5"/>
  <c r="Q112" i="5"/>
  <c r="K113" i="5"/>
  <c r="N113" i="5"/>
  <c r="P113" i="5"/>
  <c r="P115" i="5"/>
  <c r="L201" i="4"/>
  <c r="N185" i="4"/>
  <c r="N169" i="4"/>
  <c r="L159" i="4"/>
  <c r="M137" i="4"/>
  <c r="M97" i="4"/>
  <c r="N34" i="4"/>
  <c r="Q17" i="4"/>
  <c r="Q29" i="4"/>
  <c r="Q43" i="4"/>
  <c r="Q59" i="4"/>
  <c r="Q75" i="4"/>
  <c r="Q33" i="4"/>
  <c r="Q65" i="4"/>
  <c r="P133" i="4"/>
  <c r="P21" i="4"/>
  <c r="P79" i="4"/>
  <c r="P197" i="4"/>
  <c r="P161" i="4"/>
  <c r="P117" i="4"/>
  <c r="P14" i="4"/>
  <c r="P50" i="4"/>
  <c r="P82" i="4"/>
  <c r="P186" i="4"/>
  <c r="P166" i="4"/>
  <c r="P139" i="4"/>
  <c r="P33" i="4"/>
  <c r="P59" i="4"/>
  <c r="P75" i="4"/>
  <c r="P91" i="4"/>
  <c r="P189" i="4"/>
  <c r="P90" i="4"/>
  <c r="P77" i="4"/>
  <c r="P70" i="4"/>
  <c r="P61" i="4"/>
  <c r="P54" i="4"/>
  <c r="P38" i="4"/>
  <c r="P22" i="4"/>
  <c r="P128" i="4"/>
  <c r="P160" i="4"/>
  <c r="P177" i="4"/>
  <c r="P195" i="4"/>
  <c r="P85" i="4"/>
  <c r="P69" i="4"/>
  <c r="P53" i="4"/>
  <c r="P37" i="4"/>
  <c r="P18" i="4"/>
  <c r="P122" i="4"/>
  <c r="P102" i="4"/>
  <c r="P149" i="4"/>
  <c r="P154" i="4"/>
  <c r="P209" i="4"/>
  <c r="P56" i="4"/>
  <c r="P104" i="4"/>
  <c r="P207" i="4"/>
  <c r="P41" i="4"/>
  <c r="P142" i="4"/>
  <c r="P13" i="4"/>
  <c r="P57" i="4"/>
  <c r="P123" i="4"/>
  <c r="P89" i="4"/>
  <c r="O105" i="4"/>
  <c r="O91" i="4"/>
  <c r="O15" i="4"/>
  <c r="O24" i="4"/>
  <c r="O27" i="4"/>
  <c r="O31" i="4"/>
  <c r="O47" i="4"/>
  <c r="O63" i="4"/>
  <c r="O79" i="4"/>
  <c r="O40" i="4"/>
  <c r="O43" i="4"/>
  <c r="O56" i="4"/>
  <c r="O59" i="4"/>
  <c r="O72" i="4"/>
  <c r="O75" i="4"/>
  <c r="O88" i="4"/>
  <c r="O209" i="4"/>
  <c r="O200" i="4"/>
  <c r="O210" i="4"/>
  <c r="O201" i="4"/>
  <c r="O194" i="4"/>
  <c r="O185" i="4"/>
  <c r="O178" i="4"/>
  <c r="O189" i="4"/>
  <c r="O182" i="4"/>
  <c r="O171" i="4"/>
  <c r="O165" i="4"/>
  <c r="O158" i="4"/>
  <c r="O147" i="4"/>
  <c r="O167" i="4"/>
  <c r="O155" i="4"/>
  <c r="O138" i="4"/>
  <c r="O127" i="4"/>
  <c r="O120" i="4"/>
  <c r="O101" i="4"/>
  <c r="O94" i="4"/>
  <c r="O135" i="4"/>
  <c r="O128" i="4"/>
  <c r="O119" i="4"/>
  <c r="O104" i="4"/>
  <c r="O95" i="4"/>
  <c r="O21" i="4"/>
  <c r="O34" i="4"/>
  <c r="O48" i="4"/>
  <c r="O51" i="4"/>
  <c r="O66" i="4"/>
  <c r="O80" i="4"/>
  <c r="O83" i="4"/>
  <c r="O203" i="4"/>
  <c r="O211" i="4"/>
  <c r="O195" i="4"/>
  <c r="O190" i="4"/>
  <c r="O179" i="4"/>
  <c r="O191" i="4"/>
  <c r="O184" i="4"/>
  <c r="O173" i="4"/>
  <c r="O166" i="4"/>
  <c r="O160" i="4"/>
  <c r="O149" i="4"/>
  <c r="O169" i="4"/>
  <c r="O157" i="4"/>
  <c r="O150" i="4"/>
  <c r="O139" i="4"/>
  <c r="O122" i="4"/>
  <c r="O103" i="4"/>
  <c r="O96" i="4"/>
  <c r="O137" i="4"/>
  <c r="O130" i="4"/>
  <c r="O121" i="4"/>
  <c r="O106" i="4"/>
  <c r="O97" i="4"/>
  <c r="O18" i="4"/>
  <c r="O202" i="4"/>
  <c r="P120" i="7"/>
  <c r="P141" i="7"/>
  <c r="N120" i="7"/>
  <c r="J122" i="7"/>
  <c r="J144" i="7"/>
  <c r="J154" i="7"/>
  <c r="J158" i="7"/>
  <c r="J170" i="3"/>
  <c r="P42" i="4"/>
  <c r="P145" i="4"/>
  <c r="L79" i="8"/>
  <c r="N77" i="8"/>
  <c r="N70" i="8"/>
  <c r="N56" i="8"/>
  <c r="N54" i="8"/>
  <c r="N40" i="8"/>
  <c r="N38" i="8"/>
  <c r="L90" i="8"/>
  <c r="L88" i="8"/>
  <c r="P83" i="8"/>
  <c r="N80" i="8"/>
  <c r="N69" i="8"/>
  <c r="N35" i="8"/>
  <c r="P119" i="8"/>
  <c r="P209" i="8"/>
  <c r="N174" i="8"/>
  <c r="N200" i="8"/>
  <c r="P205" i="7"/>
  <c r="P195" i="7"/>
  <c r="P194" i="7"/>
  <c r="N194" i="7"/>
  <c r="J193" i="7"/>
  <c r="J191" i="7"/>
  <c r="J189" i="7"/>
  <c r="P187" i="7"/>
  <c r="J187" i="7"/>
  <c r="N187" i="7"/>
  <c r="P186" i="7"/>
  <c r="N186" i="7"/>
  <c r="L186" i="7"/>
  <c r="P185" i="7"/>
  <c r="N185" i="7"/>
  <c r="N184" i="7"/>
  <c r="L184" i="7"/>
  <c r="J184" i="7"/>
  <c r="P183" i="7"/>
  <c r="N183" i="7"/>
  <c r="L183" i="7"/>
  <c r="J183" i="7"/>
  <c r="J181" i="7"/>
  <c r="P176" i="7"/>
  <c r="P165" i="7"/>
  <c r="Q73" i="7"/>
  <c r="Q102" i="7"/>
  <c r="Q104" i="7"/>
  <c r="Q119" i="7"/>
  <c r="Q121" i="7"/>
  <c r="Q128" i="7"/>
  <c r="Q129" i="7"/>
  <c r="Q134" i="7"/>
  <c r="Q135" i="7"/>
  <c r="Q137" i="7"/>
  <c r="Q139" i="7"/>
  <c r="Q142" i="7"/>
  <c r="Q144" i="7"/>
  <c r="Q146" i="7"/>
  <c r="Q147" i="7"/>
  <c r="Q149" i="7"/>
  <c r="Q150" i="7"/>
  <c r="Q157" i="7"/>
  <c r="O37" i="7"/>
  <c r="O97" i="7"/>
  <c r="O98" i="7"/>
  <c r="O103" i="7"/>
  <c r="O107" i="7"/>
  <c r="O118" i="7"/>
  <c r="O120" i="7"/>
  <c r="O122" i="7"/>
  <c r="O125" i="7"/>
  <c r="O126" i="7"/>
  <c r="O127" i="7"/>
  <c r="O130" i="7"/>
  <c r="O131" i="7"/>
  <c r="O133" i="7"/>
  <c r="O136" i="7"/>
  <c r="O138" i="7"/>
  <c r="O143" i="7"/>
  <c r="O151" i="7"/>
  <c r="O152" i="7"/>
  <c r="O153" i="7"/>
  <c r="O154" i="7"/>
  <c r="O155" i="7"/>
  <c r="L155" i="7"/>
  <c r="O145" i="7"/>
  <c r="O139" i="7"/>
  <c r="O129" i="7"/>
  <c r="O123" i="7"/>
  <c r="O105" i="7"/>
  <c r="O99" i="7"/>
  <c r="N78" i="8"/>
  <c r="N71" i="8"/>
  <c r="N67" i="8"/>
  <c r="N39" i="8"/>
  <c r="N37" i="8"/>
  <c r="P25" i="8"/>
  <c r="L14" i="8"/>
  <c r="P167" i="8"/>
  <c r="P189" i="8"/>
  <c r="N94" i="8"/>
  <c r="N134" i="8"/>
  <c r="N153" i="8"/>
  <c r="N152" i="8"/>
  <c r="N184" i="8"/>
  <c r="N194" i="8"/>
  <c r="L97" i="8"/>
  <c r="L169" i="8"/>
  <c r="L219" i="8"/>
  <c r="P70" i="3"/>
  <c r="AA102" i="3"/>
  <c r="E3" i="3"/>
  <c r="D94" i="4"/>
  <c r="X51" i="4" s="1"/>
  <c r="D88" i="4"/>
  <c r="AB44" i="4" s="1"/>
  <c r="D78" i="4"/>
  <c r="X42" i="4" s="1"/>
  <c r="D72" i="4"/>
  <c r="AB35" i="4" s="1"/>
  <c r="D62" i="4"/>
  <c r="X33" i="4" s="1"/>
  <c r="D46" i="4"/>
  <c r="X24" i="4" s="1"/>
  <c r="D30" i="4"/>
  <c r="X15" i="4" s="1"/>
  <c r="J12" i="4"/>
  <c r="J210" i="4"/>
  <c r="E3" i="4"/>
  <c r="C103" i="5"/>
  <c r="AA52" i="5" s="1"/>
  <c r="C46" i="5"/>
  <c r="W24" i="5" s="1"/>
  <c r="C30" i="5"/>
  <c r="W15" i="5" s="1"/>
  <c r="C215" i="5"/>
  <c r="AA127" i="5" s="1"/>
  <c r="C197" i="5"/>
  <c r="W119" i="5" s="1"/>
  <c r="C181" i="5"/>
  <c r="W110" i="5" s="1"/>
  <c r="C159" i="5"/>
  <c r="AA94" i="5" s="1"/>
  <c r="C143" i="5"/>
  <c r="AA85" i="5" s="1"/>
  <c r="C127" i="5"/>
  <c r="AA76" i="5" s="1"/>
  <c r="C89" i="5"/>
  <c r="AA45" i="5" s="1"/>
  <c r="D207" i="5"/>
  <c r="X127" i="5" s="1"/>
  <c r="D197" i="5"/>
  <c r="X119" i="5" s="1"/>
  <c r="D181" i="5"/>
  <c r="X110" i="5" s="1"/>
  <c r="D165" i="5"/>
  <c r="X101" i="5" s="1"/>
  <c r="D151" i="5"/>
  <c r="X94" i="5" s="1"/>
  <c r="D135" i="5"/>
  <c r="X85" i="5" s="1"/>
  <c r="D118" i="5"/>
  <c r="X75" i="5" s="1"/>
  <c r="D88" i="5"/>
  <c r="AB44" i="5" s="1"/>
  <c r="D78" i="5"/>
  <c r="X42" i="5" s="1"/>
  <c r="D72" i="5"/>
  <c r="AB35" i="5" s="1"/>
  <c r="D62" i="5"/>
  <c r="X33" i="5" s="1"/>
  <c r="D61" i="5"/>
  <c r="X32" i="5" s="1"/>
  <c r="D40" i="5"/>
  <c r="AB17" i="5" s="1"/>
  <c r="D22" i="5"/>
  <c r="AB6" i="5" s="1"/>
  <c r="E3" i="5"/>
  <c r="C176" i="3"/>
  <c r="W53" i="3" s="1"/>
  <c r="C208" i="4"/>
  <c r="W62" i="4" s="1"/>
  <c r="C224" i="5"/>
  <c r="W62" i="5" s="1"/>
  <c r="C159" i="6"/>
  <c r="W102" i="6" s="1"/>
  <c r="C141" i="6"/>
  <c r="W91" i="6" s="1"/>
  <c r="C125" i="6"/>
  <c r="W82" i="6" s="1"/>
  <c r="C111" i="6"/>
  <c r="W75" i="6" s="1"/>
  <c r="C94" i="6"/>
  <c r="W65" i="6" s="1"/>
  <c r="C78" i="6"/>
  <c r="W42" i="6" s="1"/>
  <c r="C66" i="6"/>
  <c r="W37" i="6" s="1"/>
  <c r="C58" i="6"/>
  <c r="AA28" i="6" s="1"/>
  <c r="C54" i="6"/>
  <c r="AA24" i="6" s="1"/>
  <c r="C40" i="6"/>
  <c r="AA17" i="6" s="1"/>
  <c r="C30" i="6"/>
  <c r="W15" i="6" s="1"/>
  <c r="C22" i="6"/>
  <c r="AA6" i="6" s="1"/>
  <c r="C16" i="6"/>
  <c r="W8" i="6" s="1"/>
  <c r="D175" i="6"/>
  <c r="X52" i="6" s="1"/>
  <c r="D136" i="6"/>
  <c r="AB85" i="6" s="1"/>
  <c r="D126" i="6"/>
  <c r="X83" i="6" s="1"/>
  <c r="D123" i="6"/>
  <c r="AB79" i="6" s="1"/>
  <c r="D111" i="6"/>
  <c r="X75" i="6" s="1"/>
  <c r="D107" i="6"/>
  <c r="AB70" i="6" s="1"/>
  <c r="D94" i="6"/>
  <c r="X65" i="6" s="1"/>
  <c r="D87" i="6"/>
  <c r="AB43" i="6" s="1"/>
  <c r="D85" i="6"/>
  <c r="AB41" i="6" s="1"/>
  <c r="E5" i="4"/>
  <c r="L12" i="5"/>
  <c r="L112" i="5"/>
  <c r="E5" i="5"/>
  <c r="E7" i="4"/>
  <c r="E7" i="5"/>
  <c r="E9" i="4"/>
  <c r="E9" i="5"/>
  <c r="F169" i="3"/>
  <c r="M169" i="3"/>
  <c r="F121" i="6"/>
  <c r="O121" i="6"/>
  <c r="F105" i="6"/>
  <c r="O105" i="6"/>
  <c r="J40" i="8"/>
  <c r="J56" i="8"/>
  <c r="C179" i="3"/>
  <c r="W56" i="3" s="1"/>
  <c r="C211" i="4"/>
  <c r="W65" i="4" s="1"/>
  <c r="C227" i="5"/>
  <c r="W65" i="5" s="1"/>
  <c r="C223" i="5"/>
  <c r="W61" i="5" s="1"/>
  <c r="J155" i="3"/>
  <c r="J152" i="3"/>
  <c r="J151" i="3"/>
  <c r="J150" i="3"/>
  <c r="J89" i="3"/>
  <c r="J166" i="3"/>
  <c r="J165" i="3"/>
  <c r="N85" i="4"/>
  <c r="N78" i="4"/>
  <c r="N66" i="4"/>
  <c r="N57" i="4"/>
  <c r="N50" i="4"/>
  <c r="N37" i="4"/>
  <c r="N30" i="4"/>
  <c r="N21" i="4"/>
  <c r="N14" i="4"/>
  <c r="N97" i="4"/>
  <c r="N121" i="4"/>
  <c r="N137" i="4"/>
  <c r="N151" i="4"/>
  <c r="N145" i="4"/>
  <c r="N161" i="4"/>
  <c r="N174" i="4"/>
  <c r="N190" i="4"/>
  <c r="N191" i="4"/>
  <c r="N81" i="4"/>
  <c r="N65" i="4"/>
  <c r="N49" i="4"/>
  <c r="N33" i="4"/>
  <c r="N17" i="4"/>
  <c r="N129" i="4"/>
  <c r="N119" i="4"/>
  <c r="N149" i="4"/>
  <c r="N159" i="4"/>
  <c r="P15" i="4"/>
  <c r="P151" i="4"/>
  <c r="P25" i="4"/>
  <c r="Q89" i="8"/>
  <c r="Q87" i="8"/>
  <c r="Q85" i="8"/>
  <c r="Q83" i="8"/>
  <c r="M80" i="8"/>
  <c r="Q78" i="8"/>
  <c r="L74" i="8"/>
  <c r="M73" i="8"/>
  <c r="M69" i="8"/>
  <c r="Q64" i="8"/>
  <c r="L63" i="8"/>
  <c r="M62" i="8"/>
  <c r="L58" i="8"/>
  <c r="M57" i="8"/>
  <c r="M53" i="8"/>
  <c r="Q48" i="8"/>
  <c r="L47" i="8"/>
  <c r="M46" i="8"/>
  <c r="L42" i="8"/>
  <c r="M41" i="8"/>
  <c r="M37" i="8"/>
  <c r="Q32" i="8"/>
  <c r="M25" i="8"/>
  <c r="M23" i="8"/>
  <c r="Q18" i="8"/>
  <c r="L91" i="8"/>
  <c r="M86" i="8"/>
  <c r="L85" i="8"/>
  <c r="M74" i="8"/>
  <c r="M42" i="8"/>
  <c r="M26" i="8"/>
  <c r="M13" i="8"/>
  <c r="P95" i="8"/>
  <c r="P144" i="8"/>
  <c r="P145" i="8"/>
  <c r="P177" i="8"/>
  <c r="P205" i="8"/>
  <c r="L121" i="8"/>
  <c r="L153" i="8"/>
  <c r="Q123" i="8"/>
  <c r="L174" i="7"/>
  <c r="L173" i="7"/>
  <c r="J171" i="7"/>
  <c r="L171" i="7"/>
  <c r="L169" i="7"/>
  <c r="L163" i="7"/>
  <c r="L153" i="7"/>
  <c r="J153" i="7"/>
  <c r="M54" i="7"/>
  <c r="M82" i="7"/>
  <c r="M87" i="7"/>
  <c r="M90" i="7"/>
  <c r="M101" i="7"/>
  <c r="M106" i="7"/>
  <c r="M122" i="7"/>
  <c r="M126" i="7"/>
  <c r="M128" i="7"/>
  <c r="M133" i="7"/>
  <c r="M135" i="7"/>
  <c r="M136" i="7"/>
  <c r="M138" i="7"/>
  <c r="M139" i="7"/>
  <c r="K88" i="7"/>
  <c r="K102" i="7"/>
  <c r="K104" i="7"/>
  <c r="K107" i="7"/>
  <c r="K117" i="7"/>
  <c r="K118" i="7"/>
  <c r="K119" i="7"/>
  <c r="K120" i="7"/>
  <c r="K121" i="7"/>
  <c r="K123" i="7"/>
  <c r="K125" i="7"/>
  <c r="K127" i="7"/>
  <c r="K129" i="7"/>
  <c r="K130" i="7"/>
  <c r="K131" i="7"/>
  <c r="K137" i="7"/>
  <c r="K141" i="7"/>
  <c r="L122" i="7"/>
  <c r="L103" i="7"/>
  <c r="L128" i="7"/>
  <c r="F176" i="3"/>
  <c r="L176" i="3"/>
  <c r="F65" i="5"/>
  <c r="M65" i="5"/>
  <c r="M186" i="4"/>
  <c r="J149" i="3"/>
  <c r="D150" i="3"/>
  <c r="AB89" i="3" s="1"/>
  <c r="F151" i="3"/>
  <c r="L151" i="3"/>
  <c r="D152" i="3"/>
  <c r="AB91" i="3" s="1"/>
  <c r="D153" i="3"/>
  <c r="AB92" i="3" s="1"/>
  <c r="D154" i="3"/>
  <c r="AB93" i="3" s="1"/>
  <c r="D155" i="3"/>
  <c r="AB94" i="3" s="1"/>
  <c r="C152" i="3"/>
  <c r="AA91" i="3" s="1"/>
  <c r="C150" i="3"/>
  <c r="AA89" i="3" s="1"/>
  <c r="C153" i="3"/>
  <c r="AA92" i="3" s="1"/>
  <c r="C155" i="3"/>
  <c r="AA94" i="3" s="1"/>
  <c r="D166" i="3"/>
  <c r="AB98" i="3" s="1"/>
  <c r="D168" i="3"/>
  <c r="AB100" i="3" s="1"/>
  <c r="D169" i="3"/>
  <c r="AB101" i="3" s="1"/>
  <c r="D170" i="3"/>
  <c r="AB102" i="3" s="1"/>
  <c r="D171" i="3"/>
  <c r="AB103" i="3" s="1"/>
  <c r="AA97" i="3"/>
  <c r="AA99" i="3"/>
  <c r="AA101" i="3"/>
  <c r="AA103" i="3"/>
  <c r="L27" i="3"/>
  <c r="F43" i="3"/>
  <c r="L43" i="3"/>
  <c r="L59" i="3"/>
  <c r="L75" i="3"/>
  <c r="P91" i="3"/>
  <c r="P107" i="3"/>
  <c r="P123" i="3"/>
  <c r="P139" i="3"/>
  <c r="L155" i="3"/>
  <c r="O171" i="3"/>
  <c r="D149" i="3"/>
  <c r="AB88" i="3" s="1"/>
  <c r="F150" i="3"/>
  <c r="K150" i="3"/>
  <c r="D151" i="3"/>
  <c r="AB90" i="3" s="1"/>
  <c r="F152" i="3"/>
  <c r="P152" i="3"/>
  <c r="F153" i="3"/>
  <c r="N153" i="3"/>
  <c r="F154" i="3"/>
  <c r="M154" i="3"/>
  <c r="C149" i="3"/>
  <c r="AA88" i="3" s="1"/>
  <c r="C151" i="3"/>
  <c r="AA90" i="3" s="1"/>
  <c r="C154" i="3"/>
  <c r="AA93" i="3" s="1"/>
  <c r="D165" i="3"/>
  <c r="AB97" i="3" s="1"/>
  <c r="D167" i="3"/>
  <c r="AB99" i="3" s="1"/>
  <c r="AA98" i="3"/>
  <c r="AA100" i="3"/>
  <c r="O19" i="3"/>
  <c r="O35" i="3"/>
  <c r="F51" i="3"/>
  <c r="O51" i="3"/>
  <c r="O67" i="3"/>
  <c r="O83" i="3"/>
  <c r="O99" i="3"/>
  <c r="O115" i="3"/>
  <c r="L131" i="3"/>
  <c r="L147" i="3"/>
  <c r="O163" i="3"/>
  <c r="J190" i="4"/>
  <c r="J144" i="4"/>
  <c r="J25" i="4"/>
  <c r="J57" i="4"/>
  <c r="J89" i="4"/>
  <c r="J38" i="4"/>
  <c r="J56" i="4"/>
  <c r="J74" i="4"/>
  <c r="J163" i="4"/>
  <c r="J95" i="4"/>
  <c r="J200" i="4"/>
  <c r="J182" i="4"/>
  <c r="J183" i="4"/>
  <c r="J171" i="4"/>
  <c r="J155" i="4"/>
  <c r="J158" i="4"/>
  <c r="J137" i="4"/>
  <c r="J119" i="4"/>
  <c r="J139" i="4"/>
  <c r="J122" i="4"/>
  <c r="J94" i="4"/>
  <c r="J32" i="4"/>
  <c r="J51" i="4"/>
  <c r="J71" i="4"/>
  <c r="J87" i="4"/>
  <c r="J29" i="4"/>
  <c r="J54" i="4"/>
  <c r="J72" i="4"/>
  <c r="J90" i="4"/>
  <c r="J79" i="4"/>
  <c r="J203" i="4"/>
  <c r="J118" i="4"/>
  <c r="L171" i="8"/>
  <c r="J168" i="8"/>
  <c r="J163" i="8"/>
  <c r="P151" i="8"/>
  <c r="J147" i="8"/>
  <c r="P135" i="8"/>
  <c r="J107" i="8"/>
  <c r="J86" i="8"/>
  <c r="N82" i="8"/>
  <c r="L59" i="8"/>
  <c r="N57" i="8"/>
  <c r="J54" i="8"/>
  <c r="N50" i="8"/>
  <c r="P18" i="8"/>
  <c r="P80" i="8"/>
  <c r="P73" i="8"/>
  <c r="P69" i="8"/>
  <c r="P66" i="8"/>
  <c r="P62" i="8"/>
  <c r="P55" i="8"/>
  <c r="P51" i="8"/>
  <c r="P48" i="8"/>
  <c r="P41" i="8"/>
  <c r="P37" i="8"/>
  <c r="P34" i="8"/>
  <c r="P30" i="8"/>
  <c r="P94" i="8"/>
  <c r="P101" i="8"/>
  <c r="P118" i="8"/>
  <c r="P125" i="8"/>
  <c r="P141" i="8"/>
  <c r="P106" i="8"/>
  <c r="P130" i="8"/>
  <c r="P146" i="8"/>
  <c r="P162" i="8"/>
  <c r="P178" i="8"/>
  <c r="P159" i="8"/>
  <c r="P185" i="8"/>
  <c r="P200" i="8"/>
  <c r="P194" i="8"/>
  <c r="P216" i="8"/>
  <c r="P210" i="8"/>
  <c r="P226" i="8"/>
  <c r="P22" i="8"/>
  <c r="N21" i="8"/>
  <c r="N14" i="8"/>
  <c r="N103" i="8"/>
  <c r="N136" i="8"/>
  <c r="N102" i="8"/>
  <c r="N126" i="8"/>
  <c r="N142" i="8"/>
  <c r="N160" i="8"/>
  <c r="N179" i="8"/>
  <c r="N154" i="8"/>
  <c r="N177" i="8"/>
  <c r="N195" i="8"/>
  <c r="N215" i="8"/>
  <c r="L78" i="8"/>
  <c r="L57" i="8"/>
  <c r="L39" i="8"/>
  <c r="L98" i="8"/>
  <c r="L138" i="8"/>
  <c r="L128" i="8"/>
  <c r="L160" i="8"/>
  <c r="L154" i="8"/>
  <c r="L185" i="8"/>
  <c r="L192" i="8"/>
  <c r="L225" i="8"/>
  <c r="J61" i="8"/>
  <c r="J22" i="8"/>
  <c r="J24" i="8"/>
  <c r="L137" i="8"/>
  <c r="L29" i="8"/>
  <c r="L22" i="8"/>
  <c r="L211" i="8"/>
  <c r="L218" i="8"/>
  <c r="L199" i="8"/>
  <c r="L205" i="8"/>
  <c r="L189" i="8"/>
  <c r="L177" i="8"/>
  <c r="L161" i="8"/>
  <c r="L145" i="8"/>
  <c r="L167" i="8"/>
  <c r="L151" i="8"/>
  <c r="L135" i="8"/>
  <c r="L119" i="8"/>
  <c r="L95" i="8"/>
  <c r="L129" i="8"/>
  <c r="L105" i="8"/>
  <c r="L89" i="8"/>
  <c r="L35" i="8"/>
  <c r="L46" i="8"/>
  <c r="L53" i="8"/>
  <c r="L64" i="8"/>
  <c r="L71" i="8"/>
  <c r="L82" i="8"/>
  <c r="N33" i="8"/>
  <c r="N27" i="8"/>
  <c r="N17" i="8"/>
  <c r="N224" i="8"/>
  <c r="N208" i="8"/>
  <c r="N214" i="8"/>
  <c r="N202" i="8"/>
  <c r="N186" i="8"/>
  <c r="N170" i="8"/>
  <c r="N157" i="8"/>
  <c r="N150" i="8"/>
  <c r="N183" i="8"/>
  <c r="N176" i="8"/>
  <c r="N163" i="8"/>
  <c r="N151" i="8"/>
  <c r="N144" i="8"/>
  <c r="N137" i="8"/>
  <c r="N130" i="8"/>
  <c r="N121" i="8"/>
  <c r="N106" i="8"/>
  <c r="N97" i="8"/>
  <c r="N139" i="8"/>
  <c r="N127" i="8"/>
  <c r="N120" i="8"/>
  <c r="N99" i="8"/>
  <c r="N87" i="8"/>
  <c r="N16" i="8"/>
  <c r="N19" i="8"/>
  <c r="N23" i="8"/>
  <c r="P211" i="8"/>
  <c r="P31" i="8"/>
  <c r="P27" i="8"/>
  <c r="P24" i="8"/>
  <c r="P17" i="8"/>
  <c r="P13" i="8"/>
  <c r="P222" i="8"/>
  <c r="P213" i="8"/>
  <c r="P219" i="8"/>
  <c r="P206" i="8"/>
  <c r="P197" i="8"/>
  <c r="P190" i="8"/>
  <c r="P203" i="8"/>
  <c r="P191" i="8"/>
  <c r="P184" i="8"/>
  <c r="P175" i="8"/>
  <c r="P168" i="8"/>
  <c r="P155" i="8"/>
  <c r="P181" i="8"/>
  <c r="P174" i="8"/>
  <c r="P165" i="8"/>
  <c r="P158" i="8"/>
  <c r="P149" i="8"/>
  <c r="P142" i="8"/>
  <c r="P133" i="8"/>
  <c r="P126" i="8"/>
  <c r="P117" i="8"/>
  <c r="P102" i="8"/>
  <c r="P93" i="8"/>
  <c r="P138" i="8"/>
  <c r="P129" i="8"/>
  <c r="K66" i="8"/>
  <c r="K34" i="8"/>
  <c r="K138" i="8"/>
  <c r="K201" i="8"/>
  <c r="Q81" i="8"/>
  <c r="N49" i="8"/>
  <c r="J81" i="8"/>
  <c r="J91" i="8"/>
  <c r="J77" i="8"/>
  <c r="J45" i="8"/>
  <c r="L15" i="8"/>
  <c r="K82" i="8"/>
  <c r="M78" i="8"/>
  <c r="Q69" i="8"/>
  <c r="Q57" i="8"/>
  <c r="Q37" i="8"/>
  <c r="Q25" i="8"/>
  <c r="K91" i="8"/>
  <c r="K118" i="8"/>
  <c r="K157" i="8"/>
  <c r="K183" i="8"/>
  <c r="K202" i="8"/>
  <c r="K219" i="8"/>
  <c r="O72" i="8"/>
  <c r="K83" i="8"/>
  <c r="K67" i="8"/>
  <c r="Q62" i="8"/>
  <c r="Q53" i="8"/>
  <c r="K50" i="8"/>
  <c r="Q46" i="8"/>
  <c r="Q41" i="8"/>
  <c r="K35" i="8"/>
  <c r="O30" i="8"/>
  <c r="O21" i="8"/>
  <c r="O16" i="8"/>
  <c r="K107" i="8"/>
  <c r="K131" i="8"/>
  <c r="K99" i="8"/>
  <c r="K127" i="8"/>
  <c r="K145" i="8"/>
  <c r="K168" i="8"/>
  <c r="K147" i="8"/>
  <c r="K163" i="8"/>
  <c r="K179" i="8"/>
  <c r="K194" i="8"/>
  <c r="K191" i="8"/>
  <c r="K208" i="8"/>
  <c r="K227" i="8"/>
  <c r="O87" i="8"/>
  <c r="O77" i="8"/>
  <c r="P85" i="8"/>
  <c r="J34" i="8"/>
  <c r="N86" i="8"/>
  <c r="N72" i="8"/>
  <c r="N65" i="8"/>
  <c r="J88" i="8"/>
  <c r="J145" i="8"/>
  <c r="J16" i="8"/>
  <c r="J33" i="8"/>
  <c r="J43" i="8"/>
  <c r="J49" i="8"/>
  <c r="J59" i="8"/>
  <c r="J65" i="8"/>
  <c r="J75" i="8"/>
  <c r="J93" i="8"/>
  <c r="J26" i="8"/>
  <c r="J17" i="8"/>
  <c r="J15" i="8"/>
  <c r="J31" i="8"/>
  <c r="L207" i="8"/>
  <c r="L31" i="8"/>
  <c r="L27" i="8"/>
  <c r="L24" i="8"/>
  <c r="L17" i="8"/>
  <c r="L13" i="8"/>
  <c r="L224" i="8"/>
  <c r="L215" i="8"/>
  <c r="L208" i="8"/>
  <c r="L221" i="8"/>
  <c r="L214" i="8"/>
  <c r="L195" i="8"/>
  <c r="L202" i="8"/>
  <c r="L193" i="8"/>
  <c r="L186" i="8"/>
  <c r="L182" i="8"/>
  <c r="L173" i="8"/>
  <c r="L166" i="8"/>
  <c r="L157" i="8"/>
  <c r="L150" i="8"/>
  <c r="L179" i="8"/>
  <c r="L163" i="8"/>
  <c r="L147" i="8"/>
  <c r="L131" i="8"/>
  <c r="L107" i="8"/>
  <c r="L141" i="8"/>
  <c r="L134" i="8"/>
  <c r="L125" i="8"/>
  <c r="L118" i="8"/>
  <c r="L101" i="8"/>
  <c r="L94" i="8"/>
  <c r="L30" i="8"/>
  <c r="L34" i="8"/>
  <c r="L37" i="8"/>
  <c r="L41" i="8"/>
  <c r="L48" i="8"/>
  <c r="L51" i="8"/>
  <c r="L55" i="8"/>
  <c r="L62" i="8"/>
  <c r="L66" i="8"/>
  <c r="L69" i="8"/>
  <c r="L73" i="8"/>
  <c r="L80" i="8"/>
  <c r="L83" i="8"/>
  <c r="N213" i="8"/>
  <c r="N45" i="8"/>
  <c r="N61" i="8"/>
  <c r="N81" i="8"/>
  <c r="N90" i="8"/>
  <c r="N29" i="8"/>
  <c r="N26" i="8"/>
  <c r="N22" i="8"/>
  <c r="N15" i="8"/>
  <c r="N227" i="8"/>
  <c r="N211" i="8"/>
  <c r="N225" i="8"/>
  <c r="N218" i="8"/>
  <c r="N209" i="8"/>
  <c r="N199" i="8"/>
  <c r="N192" i="8"/>
  <c r="N205" i="8"/>
  <c r="N198" i="8"/>
  <c r="N189" i="8"/>
  <c r="N182" i="8"/>
  <c r="N173" i="8"/>
  <c r="N166" i="8"/>
  <c r="M85" i="8"/>
  <c r="O82" i="8"/>
  <c r="Q80" i="8"/>
  <c r="Q73" i="8"/>
  <c r="O71" i="8"/>
  <c r="Q67" i="8"/>
  <c r="O66" i="8"/>
  <c r="M64" i="8"/>
  <c r="O55" i="8"/>
  <c r="Q51" i="8"/>
  <c r="O50" i="8"/>
  <c r="M48" i="8"/>
  <c r="O39" i="8"/>
  <c r="Q35" i="8"/>
  <c r="O34" i="8"/>
  <c r="M32" i="8"/>
  <c r="K30" i="8"/>
  <c r="Q23" i="8"/>
  <c r="K21" i="8"/>
  <c r="M18" i="8"/>
  <c r="K88" i="8"/>
  <c r="K95" i="8"/>
  <c r="K104" i="8"/>
  <c r="K119" i="8"/>
  <c r="K128" i="8"/>
  <c r="K135" i="8"/>
  <c r="K94" i="8"/>
  <c r="K103" i="8"/>
  <c r="K123" i="8"/>
  <c r="K134" i="8"/>
  <c r="K141" i="8"/>
  <c r="K154" i="8"/>
  <c r="K161" i="8"/>
  <c r="K171" i="8"/>
  <c r="K144" i="8"/>
  <c r="K151" i="8"/>
  <c r="K160" i="8"/>
  <c r="K167" i="8"/>
  <c r="K176" i="8"/>
  <c r="K184" i="8"/>
  <c r="K197" i="8"/>
  <c r="K187" i="8"/>
  <c r="K205" i="8"/>
  <c r="K211" i="8"/>
  <c r="K224" i="8"/>
  <c r="Q86" i="8"/>
  <c r="O79" i="8"/>
  <c r="O75" i="8"/>
  <c r="K65" i="8"/>
  <c r="O56" i="8"/>
  <c r="K40" i="8"/>
  <c r="K24" i="8"/>
  <c r="N118" i="8"/>
  <c r="J104" i="8"/>
  <c r="J199" i="8"/>
  <c r="J83" i="8"/>
  <c r="J66" i="8"/>
  <c r="J51" i="8"/>
  <c r="J32" i="8"/>
  <c r="J19" i="8"/>
  <c r="N168" i="8"/>
  <c r="J153" i="8"/>
  <c r="J182" i="8"/>
  <c r="J213" i="8"/>
  <c r="K216" i="8"/>
  <c r="K223" i="8"/>
  <c r="K89" i="8"/>
  <c r="K81" i="8"/>
  <c r="K79" i="8"/>
  <c r="K77" i="8"/>
  <c r="K75" i="8"/>
  <c r="O70" i="8"/>
  <c r="O63" i="8"/>
  <c r="M58" i="8"/>
  <c r="K54" i="8"/>
  <c r="K49" i="8"/>
  <c r="K45" i="8"/>
  <c r="K29" i="8"/>
  <c r="O22" i="8"/>
  <c r="K72" i="8"/>
  <c r="K70" i="8"/>
  <c r="Q65" i="8"/>
  <c r="J64" i="8"/>
  <c r="K61" i="8"/>
  <c r="J57" i="8"/>
  <c r="J55" i="8"/>
  <c r="J53" i="8"/>
  <c r="N48" i="8"/>
  <c r="N46" i="8"/>
  <c r="K43" i="8"/>
  <c r="O38" i="8"/>
  <c r="K33" i="8"/>
  <c r="O31" i="8"/>
  <c r="J25" i="8"/>
  <c r="J23" i="8"/>
  <c r="J21" i="8"/>
  <c r="K17" i="8"/>
  <c r="O15" i="8"/>
  <c r="P161" i="8"/>
  <c r="N216" i="8"/>
  <c r="J89" i="8"/>
  <c r="J134" i="8"/>
  <c r="J133" i="8"/>
  <c r="J202" i="8"/>
  <c r="J216" i="8"/>
  <c r="J18" i="8"/>
  <c r="J30" i="8"/>
  <c r="J72" i="8"/>
  <c r="J62" i="8"/>
  <c r="O102" i="7"/>
  <c r="M99" i="7"/>
  <c r="M93" i="7"/>
  <c r="O91" i="7"/>
  <c r="O87" i="7"/>
  <c r="O83" i="7"/>
  <c r="L43" i="5"/>
  <c r="J122" i="5"/>
  <c r="J134" i="5"/>
  <c r="J149" i="5"/>
  <c r="J169" i="5"/>
  <c r="J186" i="5"/>
  <c r="J157" i="5"/>
  <c r="J175" i="5"/>
  <c r="J194" i="5"/>
  <c r="J191" i="5"/>
  <c r="J209" i="5"/>
  <c r="J211" i="5"/>
  <c r="J26" i="5"/>
  <c r="P56" i="5"/>
  <c r="P48" i="5"/>
  <c r="J47" i="5"/>
  <c r="P54" i="5"/>
  <c r="P49" i="5"/>
  <c r="J106" i="5"/>
  <c r="J107" i="5"/>
  <c r="L39" i="5"/>
  <c r="L157" i="5"/>
  <c r="L118" i="5"/>
  <c r="L34" i="5"/>
  <c r="L17" i="5"/>
  <c r="J105" i="5"/>
  <c r="J102" i="5"/>
  <c r="J49" i="5"/>
  <c r="J54" i="5"/>
  <c r="J46" i="5"/>
  <c r="J50" i="5"/>
  <c r="J55" i="5"/>
  <c r="J226" i="5"/>
  <c r="J217" i="5"/>
  <c r="J225" i="5"/>
  <c r="J214" i="5"/>
  <c r="J203" i="5"/>
  <c r="J208" i="5"/>
  <c r="J199" i="5"/>
  <c r="J190" i="5"/>
  <c r="J171" i="5"/>
  <c r="J154" i="5"/>
  <c r="J145" i="5"/>
  <c r="J182" i="5"/>
  <c r="J174" i="5"/>
  <c r="J163" i="5"/>
  <c r="J146" i="5"/>
  <c r="J138" i="5"/>
  <c r="J129" i="5"/>
  <c r="J123" i="5"/>
  <c r="J120" i="5"/>
  <c r="J142" i="5"/>
  <c r="J137" i="5"/>
  <c r="J131" i="5"/>
  <c r="J128" i="5"/>
  <c r="J119" i="5"/>
  <c r="J87" i="5"/>
  <c r="J83" i="5"/>
  <c r="J80" i="5"/>
  <c r="J73" i="5"/>
  <c r="J69" i="5"/>
  <c r="J66" i="5"/>
  <c r="J62" i="5"/>
  <c r="J41" i="5"/>
  <c r="J37" i="5"/>
  <c r="J34" i="5"/>
  <c r="J30" i="5"/>
  <c r="J23" i="5"/>
  <c r="J19" i="5"/>
  <c r="J16" i="5"/>
  <c r="J90" i="5"/>
  <c r="J86" i="5"/>
  <c r="J79" i="5"/>
  <c r="J75" i="5"/>
  <c r="J72" i="5"/>
  <c r="J65" i="5"/>
  <c r="J61" i="5"/>
  <c r="P97" i="5"/>
  <c r="P99" i="5"/>
  <c r="P107" i="5"/>
  <c r="P94" i="5"/>
  <c r="P98" i="5"/>
  <c r="P103" i="5"/>
  <c r="P105" i="5"/>
  <c r="P106" i="5"/>
  <c r="P50" i="5"/>
  <c r="P55" i="5"/>
  <c r="P58" i="5"/>
  <c r="P59" i="5"/>
  <c r="P57" i="5"/>
  <c r="P15" i="5"/>
  <c r="L217" i="5"/>
  <c r="L81" i="5"/>
  <c r="L71" i="5"/>
  <c r="L145" i="5"/>
  <c r="L79" i="5"/>
  <c r="L66" i="5"/>
  <c r="L177" i="5"/>
  <c r="L216" i="5"/>
  <c r="L63" i="5"/>
  <c r="L19" i="5"/>
  <c r="L87" i="5"/>
  <c r="L149" i="5"/>
  <c r="L22" i="5"/>
  <c r="L61" i="5"/>
  <c r="L18" i="5"/>
  <c r="L119" i="5"/>
  <c r="L147" i="5"/>
  <c r="L214" i="5"/>
  <c r="L110" i="5"/>
  <c r="L15" i="5"/>
  <c r="L38" i="5"/>
  <c r="L74" i="5"/>
  <c r="L91" i="5"/>
  <c r="L32" i="5"/>
  <c r="L64" i="5"/>
  <c r="L80" i="5"/>
  <c r="L126" i="5"/>
  <c r="L134" i="5"/>
  <c r="L167" i="5"/>
  <c r="L161" i="5"/>
  <c r="L26" i="5"/>
  <c r="L33" i="5"/>
  <c r="L72" i="5"/>
  <c r="L90" i="5"/>
  <c r="L25" i="5"/>
  <c r="L41" i="5"/>
  <c r="L78" i="5"/>
  <c r="L129" i="5"/>
  <c r="L142" i="5"/>
  <c r="L143" i="5"/>
  <c r="L201" i="5"/>
  <c r="L13" i="5"/>
  <c r="L104" i="5"/>
  <c r="J22" i="5"/>
  <c r="N26" i="5"/>
  <c r="N13" i="5"/>
  <c r="N99" i="5"/>
  <c r="N98" i="5"/>
  <c r="N93" i="5"/>
  <c r="N97" i="5"/>
  <c r="J114" i="5"/>
  <c r="J94" i="5"/>
  <c r="J97" i="5"/>
  <c r="J93" i="5"/>
  <c r="J95" i="5"/>
  <c r="J96" i="5"/>
  <c r="J99" i="5"/>
  <c r="J48" i="5"/>
  <c r="J51" i="5"/>
  <c r="J53" i="5"/>
  <c r="J57" i="5"/>
  <c r="J59" i="5"/>
  <c r="J45" i="5"/>
  <c r="J24" i="5"/>
  <c r="J227" i="5"/>
  <c r="J224" i="5"/>
  <c r="J213" i="5"/>
  <c r="J221" i="5"/>
  <c r="J216" i="5"/>
  <c r="J205" i="5"/>
  <c r="J202" i="5"/>
  <c r="J198" i="5"/>
  <c r="J193" i="5"/>
  <c r="J210" i="5"/>
  <c r="J206" i="5"/>
  <c r="J201" i="5"/>
  <c r="J195" i="5"/>
  <c r="J192" i="5"/>
  <c r="J183" i="5"/>
  <c r="J177" i="5"/>
  <c r="J173" i="5"/>
  <c r="J170" i="5"/>
  <c r="J166" i="5"/>
  <c r="J161" i="5"/>
  <c r="J155" i="5"/>
  <c r="J152" i="5"/>
  <c r="J187" i="5"/>
  <c r="J184" i="5"/>
  <c r="J179" i="5"/>
  <c r="J176" i="5"/>
  <c r="J167" i="5"/>
  <c r="J162" i="5"/>
  <c r="J158" i="5"/>
  <c r="J153" i="5"/>
  <c r="J147" i="5"/>
  <c r="J144" i="5"/>
  <c r="J139" i="5"/>
  <c r="J136" i="5"/>
  <c r="N96" i="5"/>
  <c r="N103" i="5"/>
  <c r="N105" i="5"/>
  <c r="N107" i="5"/>
  <c r="N102" i="5"/>
  <c r="N106" i="5"/>
  <c r="N24" i="5"/>
  <c r="N49" i="5"/>
  <c r="N50" i="5"/>
  <c r="N54" i="5"/>
  <c r="N55" i="5"/>
  <c r="N58" i="5"/>
  <c r="N22" i="5"/>
  <c r="N46" i="5"/>
  <c r="N47" i="5"/>
  <c r="N56" i="5"/>
  <c r="L163" i="5"/>
  <c r="L121" i="5"/>
  <c r="L165" i="5"/>
  <c r="L159" i="5"/>
  <c r="L185" i="5"/>
  <c r="L200" i="5"/>
  <c r="L213" i="5"/>
  <c r="L97" i="5"/>
  <c r="L202" i="5"/>
  <c r="L46" i="5"/>
  <c r="L93" i="5"/>
  <c r="L215" i="5"/>
  <c r="L51" i="5"/>
  <c r="L101" i="5"/>
  <c r="L114" i="5"/>
  <c r="L109" i="5"/>
  <c r="L113" i="5"/>
  <c r="L111" i="5"/>
  <c r="L56" i="5"/>
  <c r="L105" i="5"/>
  <c r="L107" i="5"/>
  <c r="L99" i="5"/>
  <c r="L106" i="5"/>
  <c r="L49" i="5"/>
  <c r="L54" i="5"/>
  <c r="L45" i="5"/>
  <c r="L53" i="5"/>
  <c r="L222" i="5"/>
  <c r="L211" i="5"/>
  <c r="L219" i="5"/>
  <c r="L209" i="5"/>
  <c r="L205" i="5"/>
  <c r="L198" i="5"/>
  <c r="L189" i="5"/>
  <c r="L199" i="5"/>
  <c r="L192" i="5"/>
  <c r="L183" i="5"/>
  <c r="L184" i="5"/>
  <c r="L173" i="5"/>
  <c r="L96" i="5"/>
  <c r="L98" i="5"/>
  <c r="L95" i="5"/>
  <c r="L55" i="5"/>
  <c r="L58" i="5"/>
  <c r="L47" i="5"/>
  <c r="L50" i="5"/>
  <c r="L227" i="5"/>
  <c r="L225" i="5"/>
  <c r="L218" i="5"/>
  <c r="L210" i="5"/>
  <c r="L203" i="5"/>
  <c r="L206" i="5"/>
  <c r="L197" i="5"/>
  <c r="L190" i="5"/>
  <c r="L181" i="5"/>
  <c r="L182" i="5"/>
  <c r="L171" i="5"/>
  <c r="L155" i="5"/>
  <c r="L178" i="5"/>
  <c r="L169" i="5"/>
  <c r="L162" i="5"/>
  <c r="L151" i="5"/>
  <c r="L144" i="5"/>
  <c r="L136" i="5"/>
  <c r="L127" i="5"/>
  <c r="L120" i="5"/>
  <c r="L135" i="5"/>
  <c r="L128" i="5"/>
  <c r="L117" i="5"/>
  <c r="L166" i="5"/>
  <c r="L150" i="5"/>
  <c r="L153" i="5"/>
  <c r="L138" i="5"/>
  <c r="L122" i="5"/>
  <c r="L130" i="5"/>
  <c r="L89" i="5"/>
  <c r="L82" i="5"/>
  <c r="L73" i="5"/>
  <c r="L115" i="5"/>
  <c r="L102" i="5"/>
  <c r="L59" i="5"/>
  <c r="L226" i="5"/>
  <c r="L223" i="5"/>
  <c r="L208" i="5"/>
  <c r="L193" i="5"/>
  <c r="L195" i="5"/>
  <c r="L187" i="5"/>
  <c r="L94" i="5"/>
  <c r="L103" i="5"/>
  <c r="L57" i="5"/>
  <c r="L48" i="5"/>
  <c r="L224" i="5"/>
  <c r="L221" i="5"/>
  <c r="L207" i="5"/>
  <c r="L191" i="5"/>
  <c r="L194" i="5"/>
  <c r="L186" i="5"/>
  <c r="L168" i="5"/>
  <c r="L152" i="5"/>
  <c r="L174" i="5"/>
  <c r="L158" i="5"/>
  <c r="L139" i="5"/>
  <c r="L123" i="5"/>
  <c r="L131" i="5"/>
  <c r="L179" i="5"/>
  <c r="L146" i="5"/>
  <c r="L137" i="5"/>
  <c r="L85" i="5"/>
  <c r="L69" i="5"/>
  <c r="L62" i="5"/>
  <c r="L37" i="5"/>
  <c r="L30" i="5"/>
  <c r="L21" i="5"/>
  <c r="L14" i="5"/>
  <c r="L86" i="5"/>
  <c r="L75" i="5"/>
  <c r="L65" i="5"/>
  <c r="L40" i="5"/>
  <c r="L29" i="5"/>
  <c r="L24" i="5"/>
  <c r="L27" i="5"/>
  <c r="L170" i="5"/>
  <c r="L154" i="5"/>
  <c r="L176" i="5"/>
  <c r="L160" i="5"/>
  <c r="L141" i="5"/>
  <c r="L125" i="5"/>
  <c r="L133" i="5"/>
  <c r="L83" i="5"/>
  <c r="L67" i="5"/>
  <c r="L35" i="5"/>
  <c r="L23" i="5"/>
  <c r="L16" i="5"/>
  <c r="L88" i="5"/>
  <c r="L77" i="5"/>
  <c r="L70" i="5"/>
  <c r="L42" i="5"/>
  <c r="L31" i="5"/>
  <c r="L175" i="5"/>
  <c r="P93" i="4"/>
  <c r="P105" i="4"/>
  <c r="P165" i="4"/>
  <c r="P211" i="4"/>
  <c r="P65" i="4"/>
  <c r="P99" i="4"/>
  <c r="P66" i="4"/>
  <c r="P175" i="4"/>
  <c r="P107" i="4"/>
  <c r="P131" i="4"/>
  <c r="P17" i="4"/>
  <c r="P201" i="4"/>
  <c r="P202" i="4"/>
  <c r="P187" i="4"/>
  <c r="P183" i="4"/>
  <c r="P157" i="4"/>
  <c r="N179" i="4"/>
  <c r="N74" i="4"/>
  <c r="N144" i="4"/>
  <c r="N53" i="4"/>
  <c r="N193" i="4"/>
  <c r="N80" i="4"/>
  <c r="N35" i="4"/>
  <c r="N127" i="4"/>
  <c r="N147" i="4"/>
  <c r="N208" i="4"/>
  <c r="N56" i="4"/>
  <c r="N118" i="4"/>
  <c r="N122" i="4"/>
  <c r="N205" i="4"/>
  <c r="N168" i="4"/>
  <c r="N158" i="4"/>
  <c r="N128" i="4"/>
  <c r="N138" i="4"/>
  <c r="N22" i="4"/>
  <c r="N38" i="4"/>
  <c r="N54" i="4"/>
  <c r="N70" i="4"/>
  <c r="N86" i="4"/>
  <c r="N195" i="4"/>
  <c r="N184" i="4"/>
  <c r="N194" i="4"/>
  <c r="M174" i="4"/>
  <c r="M56" i="4"/>
  <c r="M30" i="4"/>
  <c r="M26" i="4"/>
  <c r="M50" i="4"/>
  <c r="M141" i="4"/>
  <c r="M210" i="4"/>
  <c r="M89" i="4"/>
  <c r="M48" i="4"/>
  <c r="M128" i="4"/>
  <c r="M62" i="4"/>
  <c r="M168" i="4"/>
  <c r="M136" i="4"/>
  <c r="M179" i="4"/>
  <c r="M72" i="4"/>
  <c r="M29" i="4"/>
  <c r="M61" i="4"/>
  <c r="M202" i="4"/>
  <c r="M193" i="4"/>
  <c r="M159" i="4"/>
  <c r="M127" i="4"/>
  <c r="M74" i="4"/>
  <c r="M142" i="4"/>
  <c r="M78" i="4"/>
  <c r="M190" i="4"/>
  <c r="M105" i="4"/>
  <c r="M119" i="4"/>
  <c r="M21" i="4"/>
  <c r="M53" i="4"/>
  <c r="M80" i="4"/>
  <c r="M15" i="4"/>
  <c r="M58" i="4"/>
  <c r="M201" i="4"/>
  <c r="M167" i="4"/>
  <c r="M134" i="4"/>
  <c r="M102" i="4"/>
  <c r="M170" i="4"/>
  <c r="M146" i="4"/>
  <c r="M121" i="4"/>
  <c r="P163" i="4"/>
  <c r="P129" i="4"/>
  <c r="P30" i="4"/>
  <c r="P72" i="4"/>
  <c r="N31" i="4"/>
  <c r="N178" i="4"/>
  <c r="N16" i="4"/>
  <c r="N176" i="4"/>
  <c r="N123" i="4"/>
  <c r="N105" i="4"/>
  <c r="P168" i="4"/>
  <c r="P184" i="4"/>
  <c r="N198" i="4"/>
  <c r="N101" i="4"/>
  <c r="J73" i="4"/>
  <c r="J41" i="4"/>
  <c r="J99" i="4"/>
  <c r="J161" i="4"/>
  <c r="P115" i="4"/>
  <c r="P190" i="4"/>
  <c r="P179" i="4"/>
  <c r="P73" i="4"/>
  <c r="P26" i="4"/>
  <c r="P206" i="4"/>
  <c r="P126" i="4"/>
  <c r="P98" i="4"/>
  <c r="P46" i="4"/>
  <c r="P78" i="4"/>
  <c r="P144" i="4"/>
  <c r="P29" i="4"/>
  <c r="P58" i="4"/>
  <c r="P74" i="4"/>
  <c r="P88" i="4"/>
  <c r="P86" i="4"/>
  <c r="N115" i="4"/>
  <c r="N201" i="4"/>
  <c r="N165" i="4"/>
  <c r="N95" i="4"/>
  <c r="N26" i="4"/>
  <c r="N58" i="4"/>
  <c r="N90" i="4"/>
  <c r="N175" i="4"/>
  <c r="N170" i="4"/>
  <c r="N160" i="4"/>
  <c r="N130" i="4"/>
  <c r="N139" i="4"/>
  <c r="N99" i="4"/>
  <c r="N46" i="4"/>
  <c r="N62" i="4"/>
  <c r="N89" i="4"/>
  <c r="N210" i="4"/>
  <c r="N13" i="4"/>
  <c r="N197" i="4"/>
  <c r="N202" i="4"/>
  <c r="N186" i="4"/>
  <c r="N183" i="4"/>
  <c r="N167" i="4"/>
  <c r="N83" i="4"/>
  <c r="N71" i="4"/>
  <c r="N64" i="4"/>
  <c r="N51" i="4"/>
  <c r="N39" i="4"/>
  <c r="N32" i="4"/>
  <c r="N19" i="4"/>
  <c r="N96" i="4"/>
  <c r="N120" i="4"/>
  <c r="N136" i="4"/>
  <c r="N102" i="4"/>
  <c r="N126" i="4"/>
  <c r="N142" i="4"/>
  <c r="N163" i="4"/>
  <c r="N166" i="4"/>
  <c r="N171" i="4"/>
  <c r="N187" i="4"/>
  <c r="N203" i="4"/>
  <c r="N199" i="4"/>
  <c r="N91" i="4"/>
  <c r="N79" i="4"/>
  <c r="N72" i="4"/>
  <c r="N59" i="4"/>
  <c r="N47" i="4"/>
  <c r="N40" i="4"/>
  <c r="N27" i="4"/>
  <c r="N94" i="4"/>
  <c r="N134" i="4"/>
  <c r="N131" i="4"/>
  <c r="N162" i="4"/>
  <c r="N41" i="4"/>
  <c r="M88" i="4"/>
  <c r="M117" i="4"/>
  <c r="M32" i="4"/>
  <c r="M125" i="4"/>
  <c r="M40" i="4"/>
  <c r="M195" i="4"/>
  <c r="M200" i="4"/>
  <c r="M161" i="4"/>
  <c r="M64" i="4"/>
  <c r="M185" i="4"/>
  <c r="M34" i="4"/>
  <c r="O62" i="4"/>
  <c r="O55" i="4"/>
  <c r="O46" i="4"/>
  <c r="O39" i="4"/>
  <c r="O30" i="4"/>
  <c r="O23" i="4"/>
  <c r="O14" i="4"/>
  <c r="O117" i="4"/>
  <c r="O133" i="4"/>
  <c r="O99" i="4"/>
  <c r="O125" i="4"/>
  <c r="O143" i="4"/>
  <c r="O153" i="4"/>
  <c r="O170" i="4"/>
  <c r="O187" i="4"/>
  <c r="O183" i="4"/>
  <c r="O199" i="4"/>
  <c r="O198" i="4"/>
  <c r="O93" i="4"/>
  <c r="O67" i="4"/>
  <c r="O50" i="4"/>
  <c r="O32" i="4"/>
  <c r="O107" i="4"/>
  <c r="O98" i="4"/>
  <c r="O134" i="4"/>
  <c r="O152" i="4"/>
  <c r="O144" i="4"/>
  <c r="O162" i="4"/>
  <c r="O175" i="4"/>
  <c r="O174" i="4"/>
  <c r="O193" i="4"/>
  <c r="O206" i="4"/>
  <c r="O205" i="4"/>
  <c r="O86" i="4"/>
  <c r="O70" i="4"/>
  <c r="O54" i="4"/>
  <c r="O38" i="4"/>
  <c r="O77" i="4"/>
  <c r="O61" i="4"/>
  <c r="O45" i="4"/>
  <c r="O29" i="4"/>
  <c r="O22" i="4"/>
  <c r="O13" i="4"/>
  <c r="K64" i="4"/>
  <c r="K16" i="4"/>
  <c r="K133" i="4"/>
  <c r="K127" i="4"/>
  <c r="K167" i="4"/>
  <c r="K168" i="4"/>
  <c r="K179" i="4"/>
  <c r="K198" i="4"/>
  <c r="K49" i="4"/>
  <c r="K73" i="4"/>
  <c r="K41" i="4"/>
  <c r="K95" i="4"/>
  <c r="K135" i="4"/>
  <c r="K129" i="4"/>
  <c r="K169" i="4"/>
  <c r="K186" i="4"/>
  <c r="K197" i="4"/>
  <c r="K91" i="4"/>
  <c r="K88" i="4"/>
  <c r="K56" i="4"/>
  <c r="K27" i="4"/>
  <c r="P158" i="4"/>
  <c r="P34" i="4"/>
  <c r="P135" i="4"/>
  <c r="P49" i="4"/>
  <c r="P81" i="4"/>
  <c r="P45" i="4"/>
  <c r="P181" i="4"/>
  <c r="P62" i="4"/>
  <c r="P138" i="4"/>
  <c r="P191" i="4"/>
  <c r="P155" i="4"/>
  <c r="P63" i="4"/>
  <c r="N125" i="4"/>
  <c r="N182" i="4"/>
  <c r="N155" i="4"/>
  <c r="N107" i="4"/>
  <c r="N24" i="4"/>
  <c r="N43" i="4"/>
  <c r="N63" i="4"/>
  <c r="N88" i="4"/>
  <c r="N150" i="4"/>
  <c r="N133" i="4"/>
  <c r="N93" i="4"/>
  <c r="N103" i="4"/>
  <c r="N23" i="4"/>
  <c r="N48" i="4"/>
  <c r="N67" i="4"/>
  <c r="N87" i="4"/>
  <c r="N192" i="4"/>
  <c r="N209" i="4"/>
  <c r="P203" i="4"/>
  <c r="N69" i="4"/>
  <c r="N18" i="4"/>
  <c r="N106" i="4"/>
  <c r="N154" i="4"/>
  <c r="N207" i="4"/>
  <c r="N42" i="4"/>
  <c r="N135" i="4"/>
  <c r="M151" i="4"/>
  <c r="M197" i="4"/>
  <c r="P205" i="4"/>
  <c r="J13" i="4"/>
  <c r="J103" i="4"/>
  <c r="J173" i="4"/>
  <c r="J143" i="4"/>
  <c r="J147" i="4"/>
  <c r="J81" i="4"/>
  <c r="J61" i="4"/>
  <c r="J43" i="4"/>
  <c r="J22" i="4"/>
  <c r="J80" i="4"/>
  <c r="J64" i="4"/>
  <c r="J39" i="4"/>
  <c r="J19" i="4"/>
  <c r="J101" i="4"/>
  <c r="J102" i="4"/>
  <c r="J128" i="4"/>
  <c r="J146" i="4"/>
  <c r="J174" i="4"/>
  <c r="J192" i="4"/>
  <c r="J189" i="4"/>
  <c r="J194" i="4"/>
  <c r="J211" i="4"/>
  <c r="J31" i="4"/>
  <c r="J91" i="4"/>
  <c r="J65" i="4"/>
  <c r="J45" i="4"/>
  <c r="J27" i="4"/>
  <c r="J82" i="4"/>
  <c r="J66" i="4"/>
  <c r="J50" i="4"/>
  <c r="J34" i="4"/>
  <c r="J18" i="4"/>
  <c r="J129" i="4"/>
  <c r="J126" i="4"/>
  <c r="J145" i="4"/>
  <c r="J187" i="4"/>
  <c r="L141" i="4"/>
  <c r="L199" i="4"/>
  <c r="P31" i="4"/>
  <c r="M14" i="4"/>
  <c r="N177" i="4"/>
  <c r="N153" i="4"/>
  <c r="M87" i="4"/>
  <c r="N73" i="4"/>
  <c r="Q115" i="4"/>
  <c r="Q93" i="4"/>
  <c r="Q22" i="4"/>
  <c r="Q38" i="4"/>
  <c r="Q54" i="4"/>
  <c r="Q70" i="4"/>
  <c r="Q86" i="4"/>
  <c r="Q45" i="4"/>
  <c r="Q77" i="4"/>
  <c r="Q205" i="4"/>
  <c r="Q198" i="4"/>
  <c r="Q208" i="4"/>
  <c r="Q199" i="4"/>
  <c r="Q192" i="4"/>
  <c r="Q183" i="4"/>
  <c r="Q176" i="4"/>
  <c r="Q189" i="4"/>
  <c r="Q182" i="4"/>
  <c r="Q173" i="4"/>
  <c r="Q166" i="4"/>
  <c r="Q165" i="4"/>
  <c r="Q158" i="4"/>
  <c r="Q149" i="4"/>
  <c r="Q155" i="4"/>
  <c r="Q139" i="4"/>
  <c r="Q123" i="4"/>
  <c r="Q99" i="4"/>
  <c r="Q142" i="4"/>
  <c r="Q133" i="4"/>
  <c r="Q126" i="4"/>
  <c r="Q117" i="4"/>
  <c r="Q102" i="4"/>
  <c r="Q14" i="4"/>
  <c r="Q19" i="4"/>
  <c r="Q25" i="4"/>
  <c r="Q37" i="4"/>
  <c r="Q41" i="4"/>
  <c r="Q53" i="4"/>
  <c r="Q57" i="4"/>
  <c r="Q69" i="4"/>
  <c r="Q73" i="4"/>
  <c r="Q85" i="4"/>
  <c r="Q89" i="4"/>
  <c r="Q47" i="4"/>
  <c r="Q63" i="4"/>
  <c r="Q203" i="4"/>
  <c r="K85" i="4"/>
  <c r="Q81" i="4"/>
  <c r="Q49" i="4"/>
  <c r="Q88" i="4"/>
  <c r="Q72" i="4"/>
  <c r="Q56" i="4"/>
  <c r="Q40" i="4"/>
  <c r="Q24" i="4"/>
  <c r="Q13" i="4"/>
  <c r="K206" i="4"/>
  <c r="K67" i="4"/>
  <c r="K50" i="4"/>
  <c r="K32" i="4"/>
  <c r="K102" i="4"/>
  <c r="K126" i="4"/>
  <c r="K142" i="4"/>
  <c r="K118" i="4"/>
  <c r="K138" i="4"/>
  <c r="K155" i="4"/>
  <c r="K146" i="4"/>
  <c r="K162" i="4"/>
  <c r="K175" i="4"/>
  <c r="K191" i="4"/>
  <c r="K208" i="4"/>
  <c r="K205" i="4"/>
  <c r="K65" i="4"/>
  <c r="K33" i="4"/>
  <c r="K78" i="4"/>
  <c r="K69" i="4"/>
  <c r="K53" i="4"/>
  <c r="K37" i="4"/>
  <c r="K18" i="4"/>
  <c r="K104" i="4"/>
  <c r="K128" i="4"/>
  <c r="K94" i="4"/>
  <c r="K122" i="4"/>
  <c r="K139" i="4"/>
  <c r="K157" i="4"/>
  <c r="K147" i="4"/>
  <c r="K163" i="4"/>
  <c r="K177" i="4"/>
  <c r="K174" i="4"/>
  <c r="K193" i="4"/>
  <c r="K210" i="4"/>
  <c r="K207" i="4"/>
  <c r="K79" i="4"/>
  <c r="K47" i="4"/>
  <c r="K75" i="4"/>
  <c r="K59" i="4"/>
  <c r="K43" i="4"/>
  <c r="K31" i="4"/>
  <c r="K24" i="4"/>
  <c r="K13" i="4"/>
  <c r="Q27" i="4"/>
  <c r="Q83" i="4"/>
  <c r="Q80" i="4"/>
  <c r="Q66" i="4"/>
  <c r="Q51" i="4"/>
  <c r="Q48" i="4"/>
  <c r="Q34" i="4"/>
  <c r="Q21" i="4"/>
  <c r="Q95" i="4"/>
  <c r="Q104" i="4"/>
  <c r="Q119" i="4"/>
  <c r="Q128" i="4"/>
  <c r="Q135" i="4"/>
  <c r="Q94" i="4"/>
  <c r="Q101" i="4"/>
  <c r="Q118" i="4"/>
  <c r="Q125" i="4"/>
  <c r="Q134" i="4"/>
  <c r="Q141" i="4"/>
  <c r="Q150" i="4"/>
  <c r="Q157" i="4"/>
  <c r="Q144" i="4"/>
  <c r="Q151" i="4"/>
  <c r="Q160" i="4"/>
  <c r="Q167" i="4"/>
  <c r="Q168" i="4"/>
  <c r="Q175" i="4"/>
  <c r="Q184" i="4"/>
  <c r="Q191" i="4"/>
  <c r="Q178" i="4"/>
  <c r="Q185" i="4"/>
  <c r="Q194" i="4"/>
  <c r="Q201" i="4"/>
  <c r="Q210" i="4"/>
  <c r="Q200" i="4"/>
  <c r="Q91" i="4"/>
  <c r="Q87" i="4"/>
  <c r="Q71" i="4"/>
  <c r="Q55" i="4"/>
  <c r="Q39" i="4"/>
  <c r="Q23" i="4"/>
  <c r="Q97" i="4"/>
  <c r="Q121" i="4"/>
  <c r="Q137" i="4"/>
  <c r="Q103" i="4"/>
  <c r="Q127" i="4"/>
  <c r="Q143" i="4"/>
  <c r="Q159" i="4"/>
  <c r="Q153" i="4"/>
  <c r="Q169" i="4"/>
  <c r="Q177" i="4"/>
  <c r="Q193" i="4"/>
  <c r="Q202" i="4"/>
  <c r="Q61" i="4"/>
  <c r="Q74" i="4"/>
  <c r="Q42" i="4"/>
  <c r="Q15" i="4"/>
  <c r="L88" i="4"/>
  <c r="L59" i="4"/>
  <c r="L26" i="4"/>
  <c r="L102" i="4"/>
  <c r="L145" i="4"/>
  <c r="L198" i="4"/>
  <c r="L78" i="4"/>
  <c r="L41" i="4"/>
  <c r="L101" i="4"/>
  <c r="L200" i="4"/>
  <c r="L185" i="4"/>
  <c r="L170" i="4"/>
  <c r="L131" i="4"/>
  <c r="L125" i="4"/>
  <c r="L16" i="4"/>
  <c r="L34" i="4"/>
  <c r="L51" i="4"/>
  <c r="L69" i="4"/>
  <c r="L85" i="4"/>
  <c r="L194" i="4"/>
  <c r="L161" i="4"/>
  <c r="L158" i="4"/>
  <c r="L126" i="4"/>
  <c r="L136" i="4"/>
  <c r="L96" i="4"/>
  <c r="L33" i="4"/>
  <c r="L70" i="4"/>
  <c r="L79" i="4"/>
  <c r="L81" i="4"/>
  <c r="L104" i="4"/>
  <c r="L128" i="4"/>
  <c r="K190" i="4"/>
  <c r="L179" i="4"/>
  <c r="L155" i="4"/>
  <c r="L144" i="4"/>
  <c r="N25" i="4"/>
  <c r="N82" i="4"/>
  <c r="J115" i="4"/>
  <c r="J191" i="4"/>
  <c r="J15" i="4"/>
  <c r="J206" i="4"/>
  <c r="J195" i="4"/>
  <c r="J202" i="4"/>
  <c r="J193" i="4"/>
  <c r="J184" i="4"/>
  <c r="J175" i="4"/>
  <c r="J185" i="4"/>
  <c r="J176" i="4"/>
  <c r="J167" i="4"/>
  <c r="J166" i="4"/>
  <c r="J157" i="4"/>
  <c r="J150" i="4"/>
  <c r="J160" i="4"/>
  <c r="J151" i="4"/>
  <c r="J130" i="4"/>
  <c r="J121" i="4"/>
  <c r="J104" i="4"/>
  <c r="J141" i="4"/>
  <c r="J134" i="4"/>
  <c r="J123" i="4"/>
  <c r="J105" i="4"/>
  <c r="J96" i="4"/>
  <c r="J127" i="4"/>
  <c r="J165" i="4"/>
  <c r="J181" i="4"/>
  <c r="J207" i="4"/>
  <c r="J135" i="4"/>
  <c r="J47" i="4"/>
  <c r="J93" i="4"/>
  <c r="J86" i="4"/>
  <c r="J75" i="4"/>
  <c r="J58" i="4"/>
  <c r="J49" i="4"/>
  <c r="J40" i="4"/>
  <c r="J26" i="4"/>
  <c r="J83" i="4"/>
  <c r="J67" i="4"/>
  <c r="J55" i="4"/>
  <c r="J48" i="4"/>
  <c r="J35" i="4"/>
  <c r="J23" i="4"/>
  <c r="J16" i="4"/>
  <c r="J98" i="4"/>
  <c r="J125" i="4"/>
  <c r="J136" i="4"/>
  <c r="J97" i="4"/>
  <c r="J106" i="4"/>
  <c r="J131" i="4"/>
  <c r="J142" i="4"/>
  <c r="J153" i="4"/>
  <c r="J162" i="4"/>
  <c r="J152" i="4"/>
  <c r="J159" i="4"/>
  <c r="J168" i="4"/>
  <c r="J169" i="4"/>
  <c r="J178" i="4"/>
  <c r="J177" i="4"/>
  <c r="J186" i="4"/>
  <c r="J209" i="4"/>
  <c r="J197" i="4"/>
  <c r="J208" i="4"/>
  <c r="J205" i="4"/>
  <c r="J63" i="4"/>
  <c r="J17" i="4"/>
  <c r="J107" i="4"/>
  <c r="J88" i="4"/>
  <c r="J77" i="4"/>
  <c r="J70" i="4"/>
  <c r="J59" i="4"/>
  <c r="J42" i="4"/>
  <c r="J33" i="4"/>
  <c r="J24" i="4"/>
  <c r="J85" i="4"/>
  <c r="J78" i="4"/>
  <c r="J69" i="4"/>
  <c r="J62" i="4"/>
  <c r="J53" i="4"/>
  <c r="J46" i="4"/>
  <c r="J37" i="4"/>
  <c r="J30" i="4"/>
  <c r="J21" i="4"/>
  <c r="J14" i="4"/>
  <c r="J120" i="4"/>
  <c r="J138" i="4"/>
  <c r="J117" i="4"/>
  <c r="J133" i="4"/>
  <c r="J154" i="4"/>
  <c r="J170" i="4"/>
  <c r="J179" i="4"/>
  <c r="J198" i="4"/>
  <c r="J201" i="4"/>
  <c r="J199" i="4"/>
  <c r="L115" i="4"/>
  <c r="L211" i="4"/>
  <c r="L195" i="4"/>
  <c r="L203" i="4"/>
  <c r="L192" i="4"/>
  <c r="L186" i="4"/>
  <c r="L177" i="4"/>
  <c r="L190" i="4"/>
  <c r="L181" i="4"/>
  <c r="L174" i="4"/>
  <c r="L166" i="4"/>
  <c r="L160" i="4"/>
  <c r="L151" i="4"/>
  <c r="L135" i="4"/>
  <c r="L119" i="4"/>
  <c r="L95" i="4"/>
  <c r="L138" i="4"/>
  <c r="L129" i="4"/>
  <c r="L122" i="4"/>
  <c r="L105" i="4"/>
  <c r="L98" i="4"/>
  <c r="L14" i="4"/>
  <c r="L18" i="4"/>
  <c r="L21" i="4"/>
  <c r="L25" i="4"/>
  <c r="L32" i="4"/>
  <c r="L35" i="4"/>
  <c r="L39" i="4"/>
  <c r="L46" i="4"/>
  <c r="L50" i="4"/>
  <c r="L53" i="4"/>
  <c r="L57" i="4"/>
  <c r="L64" i="4"/>
  <c r="L67" i="4"/>
  <c r="L71" i="4"/>
  <c r="L80" i="4"/>
  <c r="L83" i="4"/>
  <c r="L87" i="4"/>
  <c r="L210" i="4"/>
  <c r="L197" i="4"/>
  <c r="L209" i="4"/>
  <c r="L202" i="4"/>
  <c r="L193" i="4"/>
  <c r="L184" i="4"/>
  <c r="L175" i="4"/>
  <c r="L176" i="4"/>
  <c r="L167" i="4"/>
  <c r="L157" i="4"/>
  <c r="L150" i="4"/>
  <c r="L168" i="4"/>
  <c r="L162" i="4"/>
  <c r="L153" i="4"/>
  <c r="L146" i="4"/>
  <c r="L137" i="4"/>
  <c r="L130" i="4"/>
  <c r="L121" i="4"/>
  <c r="L106" i="4"/>
  <c r="L97" i="4"/>
  <c r="L139" i="4"/>
  <c r="L123" i="4"/>
  <c r="L99" i="4"/>
  <c r="L17" i="4"/>
  <c r="L24" i="4"/>
  <c r="L27" i="4"/>
  <c r="L31" i="4"/>
  <c r="L38" i="4"/>
  <c r="L42" i="4"/>
  <c r="L45" i="4"/>
  <c r="L49" i="4"/>
  <c r="L54" i="4"/>
  <c r="L58" i="4"/>
  <c r="L61" i="4"/>
  <c r="L65" i="4"/>
  <c r="L72" i="4"/>
  <c r="M24" i="4"/>
  <c r="M120" i="4"/>
  <c r="M83" i="4"/>
  <c r="M66" i="4"/>
  <c r="K83" i="4"/>
  <c r="K80" i="4"/>
  <c r="K66" i="4"/>
  <c r="K51" i="4"/>
  <c r="K48" i="4"/>
  <c r="K34" i="4"/>
  <c r="K21" i="4"/>
  <c r="K97" i="4"/>
  <c r="K106" i="4"/>
  <c r="K121" i="4"/>
  <c r="K130" i="4"/>
  <c r="K137" i="4"/>
  <c r="K96" i="4"/>
  <c r="K103" i="4"/>
  <c r="K123" i="4"/>
  <c r="K134" i="4"/>
  <c r="K141" i="4"/>
  <c r="K152" i="4"/>
  <c r="K159" i="4"/>
  <c r="K149" i="4"/>
  <c r="K158" i="4"/>
  <c r="K165" i="4"/>
  <c r="K171" i="4"/>
  <c r="K187" i="4"/>
  <c r="K176" i="4"/>
  <c r="K183" i="4"/>
  <c r="K192" i="4"/>
  <c r="K199" i="4"/>
  <c r="K211" i="4"/>
  <c r="K202" i="4"/>
  <c r="K209" i="4"/>
  <c r="K77" i="4"/>
  <c r="K61" i="4"/>
  <c r="K45" i="4"/>
  <c r="K87" i="4"/>
  <c r="K71" i="4"/>
  <c r="K62" i="4"/>
  <c r="K55" i="4"/>
  <c r="K46" i="4"/>
  <c r="K39" i="4"/>
  <c r="K30" i="4"/>
  <c r="K19" i="4"/>
  <c r="K14" i="4"/>
  <c r="K107" i="4"/>
  <c r="K131" i="4"/>
  <c r="K98" i="4"/>
  <c r="K105" i="4"/>
  <c r="K125" i="4"/>
  <c r="K136" i="4"/>
  <c r="K143" i="4"/>
  <c r="K154" i="4"/>
  <c r="K161" i="4"/>
  <c r="K144" i="4"/>
  <c r="K151" i="4"/>
  <c r="K160" i="4"/>
  <c r="K166" i="4"/>
  <c r="K173" i="4"/>
  <c r="K182" i="4"/>
  <c r="K189" i="4"/>
  <c r="K178" i="4"/>
  <c r="K185" i="4"/>
  <c r="K194" i="4"/>
  <c r="K201" i="4"/>
  <c r="K203" i="4"/>
  <c r="K90" i="4"/>
  <c r="K86" i="4"/>
  <c r="K74" i="4"/>
  <c r="K70" i="4"/>
  <c r="K58" i="4"/>
  <c r="K54" i="4"/>
  <c r="K42" i="4"/>
  <c r="K38" i="4"/>
  <c r="K29" i="4"/>
  <c r="K26" i="4"/>
  <c r="K22" i="4"/>
  <c r="K15" i="4"/>
  <c r="K93" i="4"/>
  <c r="L15" i="4"/>
  <c r="L93" i="4"/>
  <c r="L86" i="4"/>
  <c r="L91" i="4"/>
  <c r="L77" i="4"/>
  <c r="L74" i="4"/>
  <c r="L63" i="4"/>
  <c r="L56" i="4"/>
  <c r="L47" i="4"/>
  <c r="L40" i="4"/>
  <c r="L29" i="4"/>
  <c r="L22" i="4"/>
  <c r="L103" i="4"/>
  <c r="L127" i="4"/>
  <c r="L143" i="4"/>
  <c r="L117" i="4"/>
  <c r="L133" i="4"/>
  <c r="L149" i="4"/>
  <c r="L165" i="4"/>
  <c r="L154" i="4"/>
  <c r="L171" i="4"/>
  <c r="L191" i="4"/>
  <c r="L205" i="4"/>
  <c r="L206" i="4"/>
  <c r="L89" i="4"/>
  <c r="L82" i="4"/>
  <c r="L73" i="4"/>
  <c r="L66" i="4"/>
  <c r="L55" i="4"/>
  <c r="L48" i="4"/>
  <c r="L37" i="4"/>
  <c r="L30" i="4"/>
  <c r="L19" i="4"/>
  <c r="L94" i="4"/>
  <c r="L118" i="4"/>
  <c r="L134" i="4"/>
  <c r="L107" i="4"/>
  <c r="L147" i="4"/>
  <c r="L163" i="4"/>
  <c r="L152" i="4"/>
  <c r="L178" i="4"/>
  <c r="L173" i="4"/>
  <c r="L189" i="4"/>
  <c r="L207" i="4"/>
  <c r="L208" i="4"/>
  <c r="M94" i="4"/>
  <c r="N189" i="4"/>
  <c r="J149" i="4"/>
  <c r="K109" i="4"/>
  <c r="M109" i="4"/>
  <c r="O109" i="4"/>
  <c r="Q109" i="4"/>
  <c r="K110" i="4"/>
  <c r="M110" i="4"/>
  <c r="O110" i="4"/>
  <c r="Q110" i="4"/>
  <c r="K111" i="4"/>
  <c r="M111" i="4"/>
  <c r="O111" i="4"/>
  <c r="Q111" i="4"/>
  <c r="K112" i="4"/>
  <c r="M112" i="4"/>
  <c r="O112" i="4"/>
  <c r="Q112" i="4"/>
  <c r="K113" i="4"/>
  <c r="M113" i="4"/>
  <c r="O113" i="4"/>
  <c r="Q113" i="4"/>
  <c r="K114" i="4"/>
  <c r="M114" i="4"/>
  <c r="O114" i="4"/>
  <c r="Q114" i="4"/>
  <c r="M115" i="4"/>
  <c r="P198" i="4"/>
  <c r="J109" i="4"/>
  <c r="L109" i="4"/>
  <c r="N109" i="4"/>
  <c r="P109" i="4"/>
  <c r="J110" i="4"/>
  <c r="L110" i="4"/>
  <c r="N110" i="4"/>
  <c r="P110" i="4"/>
  <c r="J111" i="4"/>
  <c r="L111" i="4"/>
  <c r="N111" i="4"/>
  <c r="P111" i="4"/>
  <c r="J112" i="4"/>
  <c r="L112" i="4"/>
  <c r="N112" i="4"/>
  <c r="P112" i="4"/>
  <c r="J113" i="4"/>
  <c r="L113" i="4"/>
  <c r="N113" i="4"/>
  <c r="P113" i="4"/>
  <c r="J114" i="4"/>
  <c r="L114" i="4"/>
  <c r="N114" i="4"/>
  <c r="P114" i="4"/>
  <c r="O19" i="6"/>
  <c r="O35" i="6"/>
  <c r="O51" i="6"/>
  <c r="O83" i="6"/>
  <c r="O99" i="6"/>
  <c r="O115" i="6"/>
  <c r="J13" i="6"/>
  <c r="J179" i="6"/>
  <c r="J176" i="6"/>
  <c r="J163" i="6"/>
  <c r="J177" i="6"/>
  <c r="J173" i="6"/>
  <c r="J157" i="6"/>
  <c r="J160" i="6"/>
  <c r="J147" i="6"/>
  <c r="J144" i="6"/>
  <c r="J137" i="6"/>
  <c r="J133" i="6"/>
  <c r="J130" i="6"/>
  <c r="J126" i="6"/>
  <c r="J143" i="6"/>
  <c r="J138" i="6"/>
  <c r="J134" i="6"/>
  <c r="J127" i="6"/>
  <c r="J123" i="6"/>
  <c r="J117" i="6"/>
  <c r="J114" i="6"/>
  <c r="J110" i="6"/>
  <c r="J101" i="6"/>
  <c r="J98" i="6"/>
  <c r="J94" i="6"/>
  <c r="J85" i="6"/>
  <c r="J82" i="6"/>
  <c r="J120" i="6"/>
  <c r="J113" i="6"/>
  <c r="J107" i="6"/>
  <c r="J104" i="6"/>
  <c r="J97" i="6"/>
  <c r="J93" i="6"/>
  <c r="J90" i="6"/>
  <c r="J86" i="6"/>
  <c r="J79" i="6"/>
  <c r="J75" i="6"/>
  <c r="J72" i="6"/>
  <c r="J65" i="6"/>
  <c r="J61" i="6"/>
  <c r="J58" i="6"/>
  <c r="J54" i="6"/>
  <c r="J47" i="6"/>
  <c r="J43" i="6"/>
  <c r="J40" i="6"/>
  <c r="J33" i="6"/>
  <c r="J29" i="6"/>
  <c r="J26" i="6"/>
  <c r="J22" i="6"/>
  <c r="J80" i="6"/>
  <c r="J73" i="6"/>
  <c r="J69" i="6"/>
  <c r="J66" i="6"/>
  <c r="J62" i="6"/>
  <c r="J55" i="6"/>
  <c r="J51" i="6"/>
  <c r="J48" i="6"/>
  <c r="J41" i="6"/>
  <c r="J37" i="6"/>
  <c r="J34" i="6"/>
  <c r="J30" i="6"/>
  <c r="J23" i="6"/>
  <c r="J19" i="6"/>
  <c r="J16" i="6"/>
  <c r="J174" i="6"/>
  <c r="J175" i="6"/>
  <c r="J162" i="6"/>
  <c r="J146" i="6"/>
  <c r="J135" i="6"/>
  <c r="J128" i="6"/>
  <c r="J139" i="6"/>
  <c r="J129" i="6"/>
  <c r="J121" i="6"/>
  <c r="J112" i="6"/>
  <c r="J99" i="6"/>
  <c r="J89" i="6"/>
  <c r="J122" i="6"/>
  <c r="J109" i="6"/>
  <c r="J102" i="6"/>
  <c r="J91" i="6"/>
  <c r="J81" i="6"/>
  <c r="J74" i="6"/>
  <c r="J63" i="6"/>
  <c r="J56" i="6"/>
  <c r="J45" i="6"/>
  <c r="J38" i="6"/>
  <c r="J27" i="6"/>
  <c r="J17" i="6"/>
  <c r="J71" i="6"/>
  <c r="J64" i="6"/>
  <c r="J53" i="6"/>
  <c r="J46" i="6"/>
  <c r="J35" i="6"/>
  <c r="J25" i="6"/>
  <c r="J18" i="6"/>
  <c r="L15" i="6"/>
  <c r="L13" i="6"/>
  <c r="L179" i="6"/>
  <c r="L176" i="6"/>
  <c r="L163" i="6"/>
  <c r="L175" i="6"/>
  <c r="L161" i="6"/>
  <c r="L160" i="6"/>
  <c r="L157" i="6"/>
  <c r="L147" i="6"/>
  <c r="L144" i="6"/>
  <c r="L137" i="6"/>
  <c r="L131" i="6"/>
  <c r="L128" i="6"/>
  <c r="L145" i="6"/>
  <c r="L141" i="6"/>
  <c r="L138" i="6"/>
  <c r="L134" i="6"/>
  <c r="L127" i="6"/>
  <c r="L178" i="6"/>
  <c r="L177" i="6"/>
  <c r="L162" i="6"/>
  <c r="L158" i="6"/>
  <c r="L142" i="6"/>
  <c r="L130" i="6"/>
  <c r="L143" i="6"/>
  <c r="L136" i="6"/>
  <c r="L125" i="6"/>
  <c r="L121" i="6"/>
  <c r="L117" i="6"/>
  <c r="L114" i="6"/>
  <c r="L110" i="6"/>
  <c r="L103" i="6"/>
  <c r="L99" i="6"/>
  <c r="L96" i="6"/>
  <c r="L89" i="6"/>
  <c r="L85" i="6"/>
  <c r="L82" i="6"/>
  <c r="L120" i="6"/>
  <c r="L113" i="6"/>
  <c r="L109" i="6"/>
  <c r="L106" i="6"/>
  <c r="L102" i="6"/>
  <c r="L95" i="6"/>
  <c r="L91" i="6"/>
  <c r="L88" i="6"/>
  <c r="L81" i="6"/>
  <c r="L77" i="6"/>
  <c r="L70" i="6"/>
  <c r="L63" i="6"/>
  <c r="L59" i="6"/>
  <c r="L56" i="6"/>
  <c r="L49" i="6"/>
  <c r="L45" i="6"/>
  <c r="L38" i="6"/>
  <c r="L31" i="6"/>
  <c r="L27" i="6"/>
  <c r="L24" i="6"/>
  <c r="L17" i="6"/>
  <c r="L78" i="6"/>
  <c r="L71" i="6"/>
  <c r="L67" i="6"/>
  <c r="L64" i="6"/>
  <c r="L57" i="6"/>
  <c r="L53" i="6"/>
  <c r="L50" i="6"/>
  <c r="L46" i="6"/>
  <c r="L39" i="6"/>
  <c r="L35" i="6"/>
  <c r="L32" i="6"/>
  <c r="L25" i="6"/>
  <c r="L21" i="6"/>
  <c r="L14" i="6"/>
  <c r="N13" i="6"/>
  <c r="N178" i="6"/>
  <c r="N174" i="6"/>
  <c r="N175" i="6"/>
  <c r="N161" i="6"/>
  <c r="N157" i="6"/>
  <c r="N160" i="6"/>
  <c r="N147" i="6"/>
  <c r="N144" i="6"/>
  <c r="N137" i="6"/>
  <c r="N131" i="6"/>
  <c r="N128" i="6"/>
  <c r="N143" i="6"/>
  <c r="N139" i="6"/>
  <c r="N136" i="6"/>
  <c r="N127" i="6"/>
  <c r="N123" i="6"/>
  <c r="N119" i="6"/>
  <c r="N110" i="6"/>
  <c r="N103" i="6"/>
  <c r="N94" i="6"/>
  <c r="N87" i="6"/>
  <c r="N120" i="6"/>
  <c r="N113" i="6"/>
  <c r="N109" i="6"/>
  <c r="N106" i="6"/>
  <c r="N102" i="6"/>
  <c r="N95" i="6"/>
  <c r="N91" i="6"/>
  <c r="N88" i="6"/>
  <c r="N81" i="6"/>
  <c r="N77" i="6"/>
  <c r="N74" i="6"/>
  <c r="N70" i="6"/>
  <c r="N63" i="6"/>
  <c r="N59" i="6"/>
  <c r="N56" i="6"/>
  <c r="N49" i="6"/>
  <c r="N45" i="6"/>
  <c r="N42" i="6"/>
  <c r="N38" i="6"/>
  <c r="N31" i="6"/>
  <c r="N27" i="6"/>
  <c r="N24" i="6"/>
  <c r="N17" i="6"/>
  <c r="N78" i="6"/>
  <c r="N71" i="6"/>
  <c r="N67" i="6"/>
  <c r="N64" i="6"/>
  <c r="N57" i="6"/>
  <c r="N53" i="6"/>
  <c r="N46" i="6"/>
  <c r="N39" i="6"/>
  <c r="N35" i="6"/>
  <c r="N32" i="6"/>
  <c r="N25" i="6"/>
  <c r="N21" i="6"/>
  <c r="N18" i="6"/>
  <c r="N14" i="6"/>
  <c r="P155" i="6"/>
  <c r="P13" i="6"/>
  <c r="P178" i="6"/>
  <c r="P174" i="6"/>
  <c r="P175" i="6"/>
  <c r="P161" i="6"/>
  <c r="P160" i="6"/>
  <c r="P147" i="6"/>
  <c r="P146" i="6"/>
  <c r="P142" i="6"/>
  <c r="P135" i="6"/>
  <c r="P131" i="6"/>
  <c r="P128" i="6"/>
  <c r="P145" i="6"/>
  <c r="P141" i="6"/>
  <c r="P138" i="6"/>
  <c r="P134" i="6"/>
  <c r="P127" i="6"/>
  <c r="O93" i="6"/>
  <c r="O97" i="6"/>
  <c r="O104" i="6"/>
  <c r="O107" i="6"/>
  <c r="O111" i="6"/>
  <c r="O118" i="6"/>
  <c r="O122" i="6"/>
  <c r="O126" i="6"/>
  <c r="O130" i="6"/>
  <c r="O133" i="6"/>
  <c r="O144" i="6"/>
  <c r="O147" i="6"/>
  <c r="O125" i="6"/>
  <c r="O129" i="6"/>
  <c r="O136" i="6"/>
  <c r="O139" i="6"/>
  <c r="O143" i="6"/>
  <c r="O157" i="6"/>
  <c r="O158" i="6"/>
  <c r="O160" i="6"/>
  <c r="O163" i="6"/>
  <c r="O176" i="6"/>
  <c r="O179" i="6"/>
  <c r="O173" i="6"/>
  <c r="O177" i="6"/>
  <c r="M15" i="6"/>
  <c r="M22" i="6"/>
  <c r="M26" i="6"/>
  <c r="M29" i="6"/>
  <c r="M38" i="6"/>
  <c r="M42" i="6"/>
  <c r="M45" i="6"/>
  <c r="M54" i="6"/>
  <c r="M58" i="6"/>
  <c r="M61" i="6"/>
  <c r="M70" i="6"/>
  <c r="M74" i="6"/>
  <c r="M18" i="6"/>
  <c r="M25" i="6"/>
  <c r="M35" i="6"/>
  <c r="M48" i="6"/>
  <c r="M57" i="6"/>
  <c r="M67" i="6"/>
  <c r="M80" i="6"/>
  <c r="M87" i="6"/>
  <c r="M98" i="6"/>
  <c r="M105" i="6"/>
  <c r="M115" i="6"/>
  <c r="M86" i="6"/>
  <c r="M93" i="6"/>
  <c r="M118" i="6"/>
  <c r="M131" i="6"/>
  <c r="M147" i="6"/>
  <c r="M139" i="6"/>
  <c r="M160" i="6"/>
  <c r="M176" i="6"/>
  <c r="K17" i="6"/>
  <c r="K31" i="6"/>
  <c r="K49" i="6"/>
  <c r="K65" i="6"/>
  <c r="K81" i="6"/>
  <c r="K35" i="6"/>
  <c r="K55" i="6"/>
  <c r="K78" i="6"/>
  <c r="K96" i="6"/>
  <c r="K114" i="6"/>
  <c r="K91" i="6"/>
  <c r="K111" i="6"/>
  <c r="K133" i="6"/>
  <c r="K127" i="6"/>
  <c r="K143" i="6"/>
  <c r="K162" i="6"/>
  <c r="K155" i="6"/>
  <c r="K174" i="6"/>
  <c r="K161" i="6"/>
  <c r="K139" i="6"/>
  <c r="K147" i="6"/>
  <c r="K137" i="6"/>
  <c r="K130" i="6"/>
  <c r="K120" i="6"/>
  <c r="K107" i="6"/>
  <c r="K95" i="6"/>
  <c r="K88" i="6"/>
  <c r="K117" i="6"/>
  <c r="K110" i="6"/>
  <c r="K99" i="6"/>
  <c r="K89" i="6"/>
  <c r="K82" i="6"/>
  <c r="K73" i="6"/>
  <c r="K64" i="6"/>
  <c r="K50" i="6"/>
  <c r="K39" i="6"/>
  <c r="K32" i="6"/>
  <c r="K19" i="6"/>
  <c r="K77" i="6"/>
  <c r="K70" i="6"/>
  <c r="K61" i="6"/>
  <c r="K54" i="6"/>
  <c r="K45" i="6"/>
  <c r="K38" i="6"/>
  <c r="K27" i="6"/>
  <c r="K22" i="6"/>
  <c r="K15" i="6"/>
  <c r="M13" i="6"/>
  <c r="M175" i="6"/>
  <c r="M178" i="6"/>
  <c r="M174" i="6"/>
  <c r="M162" i="6"/>
  <c r="M158" i="6"/>
  <c r="M157" i="6"/>
  <c r="M145" i="6"/>
  <c r="M141" i="6"/>
  <c r="M134" i="6"/>
  <c r="M129" i="6"/>
  <c r="M125" i="6"/>
  <c r="M142" i="6"/>
  <c r="M137" i="6"/>
  <c r="M133" i="6"/>
  <c r="M126" i="6"/>
  <c r="M123" i="6"/>
  <c r="M120" i="6"/>
  <c r="M111" i="6"/>
  <c r="M107" i="6"/>
  <c r="M104" i="6"/>
  <c r="M95" i="6"/>
  <c r="M91" i="6"/>
  <c r="M88" i="6"/>
  <c r="M121" i="6"/>
  <c r="M117" i="6"/>
  <c r="M114" i="6"/>
  <c r="M110" i="6"/>
  <c r="M103" i="6"/>
  <c r="M99" i="6"/>
  <c r="M96" i="6"/>
  <c r="M89" i="6"/>
  <c r="M85" i="6"/>
  <c r="M82" i="6"/>
  <c r="M78" i="6"/>
  <c r="M69" i="6"/>
  <c r="M66" i="6"/>
  <c r="M62" i="6"/>
  <c r="M53" i="6"/>
  <c r="M50" i="6"/>
  <c r="M46" i="6"/>
  <c r="M37" i="6"/>
  <c r="M34" i="6"/>
  <c r="M30" i="6"/>
  <c r="M23" i="6"/>
  <c r="M19" i="6"/>
  <c r="M79" i="6"/>
  <c r="M75" i="6"/>
  <c r="K26" i="6"/>
  <c r="K29" i="6"/>
  <c r="K33" i="6"/>
  <c r="K40" i="6"/>
  <c r="K43" i="6"/>
  <c r="K47" i="6"/>
  <c r="K56" i="6"/>
  <c r="K59" i="6"/>
  <c r="K63" i="6"/>
  <c r="K72" i="6"/>
  <c r="K75" i="6"/>
  <c r="K79" i="6"/>
  <c r="K18" i="6"/>
  <c r="K21" i="6"/>
  <c r="K30" i="6"/>
  <c r="K34" i="6"/>
  <c r="K37" i="6"/>
  <c r="K41" i="6"/>
  <c r="K48" i="6"/>
  <c r="K51" i="6"/>
  <c r="K57" i="6"/>
  <c r="K62" i="6"/>
  <c r="K66" i="6"/>
  <c r="K71" i="6"/>
  <c r="K80" i="6"/>
  <c r="K83" i="6"/>
  <c r="K87" i="6"/>
  <c r="K94" i="6"/>
  <c r="K98" i="6"/>
  <c r="K101" i="6"/>
  <c r="K105" i="6"/>
  <c r="K112" i="6"/>
  <c r="K115" i="6"/>
  <c r="K119" i="6"/>
  <c r="K123" i="6"/>
  <c r="K86" i="6"/>
  <c r="K90" i="6"/>
  <c r="K93" i="6"/>
  <c r="K97" i="6"/>
  <c r="K102" i="6"/>
  <c r="K106" i="6"/>
  <c r="K109" i="6"/>
  <c r="K113" i="6"/>
  <c r="K118" i="6"/>
  <c r="K122" i="6"/>
  <c r="K128" i="6"/>
  <c r="K131" i="6"/>
  <c r="K135" i="6"/>
  <c r="K142" i="6"/>
  <c r="K146" i="6"/>
  <c r="K125" i="6"/>
  <c r="K129" i="6"/>
  <c r="K134" i="6"/>
  <c r="K138" i="6"/>
  <c r="K141" i="6"/>
  <c r="K145" i="6"/>
  <c r="K157" i="6"/>
  <c r="K158" i="6"/>
  <c r="K160" i="6"/>
  <c r="K163" i="6"/>
  <c r="K176" i="6"/>
  <c r="K179" i="6"/>
  <c r="K173" i="6"/>
  <c r="K177" i="6"/>
  <c r="O13" i="6"/>
  <c r="Q14" i="6"/>
  <c r="P15" i="6"/>
  <c r="P165" i="6"/>
  <c r="J165" i="6"/>
  <c r="L165" i="6"/>
  <c r="N165" i="6"/>
  <c r="Q165" i="6"/>
  <c r="K166" i="6"/>
  <c r="J166" i="6"/>
  <c r="M166" i="6"/>
  <c r="O166" i="6"/>
  <c r="Q166" i="6"/>
  <c r="J167" i="6"/>
  <c r="K167" i="6"/>
  <c r="M167" i="6"/>
  <c r="O167" i="6"/>
  <c r="Q167" i="6"/>
  <c r="K168" i="6"/>
  <c r="M168" i="6"/>
  <c r="O168" i="6"/>
  <c r="Q168" i="6"/>
  <c r="K169" i="6"/>
  <c r="N169" i="6"/>
  <c r="P169" i="6"/>
  <c r="J170" i="6"/>
  <c r="L170" i="6"/>
  <c r="O170" i="6"/>
  <c r="Q170" i="6"/>
  <c r="O171" i="6"/>
  <c r="J171" i="6"/>
  <c r="L171" i="6"/>
  <c r="N171" i="6"/>
  <c r="Q171" i="6"/>
  <c r="L149" i="6"/>
  <c r="N149" i="6"/>
  <c r="P149" i="6"/>
  <c r="J150" i="6"/>
  <c r="M150" i="6"/>
  <c r="O150" i="6"/>
  <c r="Q150" i="6"/>
  <c r="K151" i="6"/>
  <c r="M151" i="6"/>
  <c r="O151" i="6"/>
  <c r="Q151" i="6"/>
  <c r="J152" i="6"/>
  <c r="L152" i="6"/>
  <c r="N152" i="6"/>
  <c r="Q152" i="6"/>
  <c r="J153" i="6"/>
  <c r="L153" i="6"/>
  <c r="N153" i="6"/>
  <c r="P153" i="6"/>
  <c r="K154" i="6"/>
  <c r="N154" i="6"/>
  <c r="P154" i="6"/>
  <c r="L155" i="6"/>
  <c r="J155" i="6"/>
  <c r="M155" i="6"/>
  <c r="O155" i="6"/>
  <c r="Q155" i="6"/>
  <c r="K165" i="6"/>
  <c r="M165" i="6"/>
  <c r="O165" i="6"/>
  <c r="L166" i="6"/>
  <c r="N166" i="6"/>
  <c r="P166" i="6"/>
  <c r="L167" i="6"/>
  <c r="N167" i="6"/>
  <c r="P167" i="6"/>
  <c r="J168" i="6"/>
  <c r="L168" i="6"/>
  <c r="N168" i="6"/>
  <c r="P168" i="6"/>
  <c r="J169" i="6"/>
  <c r="L169" i="6"/>
  <c r="O169" i="6"/>
  <c r="Q169" i="6"/>
  <c r="K170" i="6"/>
  <c r="M170" i="6"/>
  <c r="P170" i="6"/>
  <c r="K171" i="6"/>
  <c r="M171" i="6"/>
  <c r="P171" i="6"/>
  <c r="K149" i="6"/>
  <c r="M149" i="6"/>
  <c r="O149" i="6"/>
  <c r="Q149" i="6"/>
  <c r="L150" i="6"/>
  <c r="N150" i="6"/>
  <c r="P150" i="6"/>
  <c r="J151" i="6"/>
  <c r="N151" i="6"/>
  <c r="P151" i="6"/>
  <c r="K152" i="6"/>
  <c r="M152" i="6"/>
  <c r="O152" i="6"/>
  <c r="K153" i="6"/>
  <c r="M153" i="6"/>
  <c r="O153" i="6"/>
  <c r="Q153" i="6"/>
  <c r="J154" i="6"/>
  <c r="L154" i="6"/>
  <c r="Q154" i="6"/>
  <c r="N155" i="6"/>
  <c r="C40" i="5"/>
  <c r="AA17" i="5" s="1"/>
  <c r="D40" i="4"/>
  <c r="AB17" i="4" s="1"/>
  <c r="D110" i="5"/>
  <c r="X69" i="5" s="1"/>
  <c r="C109" i="4"/>
  <c r="W68" i="4" s="1"/>
  <c r="C111" i="4"/>
  <c r="W70" i="4" s="1"/>
  <c r="C113" i="4"/>
  <c r="AA68" i="4" s="1"/>
  <c r="C115" i="4"/>
  <c r="AA70" i="4" s="1"/>
  <c r="D110" i="4"/>
  <c r="X69" i="4" s="1"/>
  <c r="D112" i="4"/>
  <c r="X71" i="4" s="1"/>
  <c r="D114" i="4"/>
  <c r="AB69" i="4" s="1"/>
  <c r="D109" i="5"/>
  <c r="X68" i="5" s="1"/>
  <c r="D112" i="5"/>
  <c r="X71" i="5" s="1"/>
  <c r="D113" i="5"/>
  <c r="AB68" i="5" s="1"/>
  <c r="D114" i="5"/>
  <c r="AB69" i="5" s="1"/>
  <c r="D115" i="5"/>
  <c r="AB70" i="5" s="1"/>
  <c r="C109" i="5"/>
  <c r="W68" i="5" s="1"/>
  <c r="C111" i="5"/>
  <c r="W70" i="5" s="1"/>
  <c r="C113" i="5"/>
  <c r="AA68" i="5" s="1"/>
  <c r="C115" i="5"/>
  <c r="AA70" i="5" s="1"/>
  <c r="D166" i="6"/>
  <c r="AB101" i="6" s="1"/>
  <c r="D171" i="6"/>
  <c r="AB106" i="6" s="1"/>
  <c r="C165" i="6"/>
  <c r="AA100" i="6" s="1"/>
  <c r="C167" i="6"/>
  <c r="AA102" i="6" s="1"/>
  <c r="C169" i="6"/>
  <c r="AA104" i="6" s="1"/>
  <c r="C171" i="6"/>
  <c r="AA106" i="6" s="1"/>
  <c r="C150" i="6"/>
  <c r="AA92" i="6" s="1"/>
  <c r="C151" i="6"/>
  <c r="AA93" i="6" s="1"/>
  <c r="C152" i="6"/>
  <c r="AA94" i="6" s="1"/>
  <c r="D153" i="6"/>
  <c r="AB95" i="6" s="1"/>
  <c r="C154" i="6"/>
  <c r="AA96" i="6" s="1"/>
  <c r="C155" i="6"/>
  <c r="AA97" i="6" s="1"/>
  <c r="C110" i="4"/>
  <c r="W69" i="4" s="1"/>
  <c r="C112" i="4"/>
  <c r="W71" i="4" s="1"/>
  <c r="C114" i="4"/>
  <c r="AA69" i="4" s="1"/>
  <c r="D109" i="4"/>
  <c r="X68" i="4" s="1"/>
  <c r="D111" i="4"/>
  <c r="X70" i="4" s="1"/>
  <c r="D113" i="4"/>
  <c r="AB68" i="4" s="1"/>
  <c r="D115" i="4"/>
  <c r="AB70" i="4" s="1"/>
  <c r="D111" i="5"/>
  <c r="X70" i="5" s="1"/>
  <c r="C110" i="5"/>
  <c r="W69" i="5" s="1"/>
  <c r="C112" i="5"/>
  <c r="W71" i="5" s="1"/>
  <c r="C114" i="5"/>
  <c r="AA69" i="5" s="1"/>
  <c r="D165" i="6"/>
  <c r="AB100" i="6" s="1"/>
  <c r="D168" i="6"/>
  <c r="AB103" i="6" s="1"/>
  <c r="D169" i="6"/>
  <c r="AB104" i="6" s="1"/>
  <c r="D170" i="6"/>
  <c r="AB105" i="6" s="1"/>
  <c r="C166" i="6"/>
  <c r="AA101" i="6" s="1"/>
  <c r="C168" i="6"/>
  <c r="AA103" i="6" s="1"/>
  <c r="C170" i="6"/>
  <c r="AA105" i="6" s="1"/>
  <c r="C149" i="6"/>
  <c r="AA91" i="6" s="1"/>
  <c r="D150" i="6"/>
  <c r="AB92" i="6" s="1"/>
  <c r="D151" i="6"/>
  <c r="AB93" i="6" s="1"/>
  <c r="D152" i="6"/>
  <c r="AB94" i="6" s="1"/>
  <c r="C153" i="6"/>
  <c r="AA95" i="6" s="1"/>
  <c r="D154" i="6"/>
  <c r="AB96" i="6" s="1"/>
  <c r="C3" i="4"/>
  <c r="D13" i="4"/>
  <c r="X5" i="4" s="1"/>
  <c r="D22" i="4"/>
  <c r="AB6" i="4" s="1"/>
  <c r="D56" i="4"/>
  <c r="AB26" i="4" s="1"/>
  <c r="D103" i="4"/>
  <c r="AB52" i="4" s="1"/>
  <c r="D167" i="6"/>
  <c r="AB102" i="6" s="1"/>
  <c r="D149" i="6"/>
  <c r="AB91" i="6" s="1"/>
  <c r="P32" i="3"/>
  <c r="P35" i="3"/>
  <c r="P59" i="3"/>
  <c r="P93" i="3"/>
  <c r="P89" i="3"/>
  <c r="P54" i="3"/>
  <c r="K162" i="3"/>
  <c r="K111" i="3"/>
  <c r="K160" i="3"/>
  <c r="K106" i="3"/>
  <c r="K83" i="3"/>
  <c r="K58" i="3"/>
  <c r="K41" i="3"/>
  <c r="K56" i="3"/>
  <c r="K46" i="3"/>
  <c r="K73" i="3"/>
  <c r="K74" i="3"/>
  <c r="K99" i="3"/>
  <c r="K122" i="3"/>
  <c r="K78" i="3"/>
  <c r="K127" i="3"/>
  <c r="K22" i="3"/>
  <c r="K72" i="3"/>
  <c r="K24" i="3"/>
  <c r="P77" i="3"/>
  <c r="P27" i="3"/>
  <c r="P136" i="3"/>
  <c r="P114" i="3"/>
  <c r="P98" i="3"/>
  <c r="P82" i="3"/>
  <c r="P102" i="3"/>
  <c r="P86" i="3"/>
  <c r="P72" i="3"/>
  <c r="P43" i="3"/>
  <c r="P51" i="3"/>
  <c r="P16" i="3"/>
  <c r="P25" i="3"/>
  <c r="P66" i="3"/>
  <c r="P58" i="3"/>
  <c r="P88" i="3"/>
  <c r="P120" i="3"/>
  <c r="P112" i="3"/>
  <c r="P161" i="3"/>
  <c r="P125" i="3"/>
  <c r="P141" i="3"/>
  <c r="P158" i="3"/>
  <c r="P159" i="3"/>
  <c r="P33" i="3"/>
  <c r="P13" i="3"/>
  <c r="P46" i="3"/>
  <c r="P133" i="3"/>
  <c r="P146" i="3"/>
  <c r="P173" i="3"/>
  <c r="P29" i="3"/>
  <c r="P147" i="3"/>
  <c r="P145" i="3"/>
  <c r="P138" i="3"/>
  <c r="P122" i="3"/>
  <c r="P175" i="3"/>
  <c r="P119" i="3"/>
  <c r="P87" i="3"/>
  <c r="P95" i="3"/>
  <c r="P65" i="3"/>
  <c r="P73" i="3"/>
  <c r="P41" i="3"/>
  <c r="P30" i="3"/>
  <c r="P18" i="3"/>
  <c r="P39" i="3"/>
  <c r="P55" i="3"/>
  <c r="P71" i="3"/>
  <c r="P47" i="3"/>
  <c r="P75" i="3"/>
  <c r="P90" i="3"/>
  <c r="P106" i="3"/>
  <c r="P85" i="3"/>
  <c r="P101" i="3"/>
  <c r="P117" i="3"/>
  <c r="P143" i="3"/>
  <c r="P163" i="3"/>
  <c r="P62" i="3"/>
  <c r="N181" i="4"/>
  <c r="N206" i="4"/>
  <c r="N117" i="4"/>
  <c r="N146" i="4"/>
  <c r="K37" i="3"/>
  <c r="P21" i="3"/>
  <c r="K53" i="3"/>
  <c r="L90" i="4"/>
  <c r="L43" i="4"/>
  <c r="L13" i="4"/>
  <c r="L23" i="4"/>
  <c r="K51" i="8"/>
  <c r="K175" i="8"/>
  <c r="F146" i="3"/>
  <c r="M146" i="3"/>
  <c r="D155" i="6"/>
  <c r="AB97" i="6" s="1"/>
  <c r="F170" i="3"/>
  <c r="N170" i="3"/>
  <c r="O179" i="3"/>
  <c r="N29" i="3"/>
  <c r="N120" i="3"/>
  <c r="M19" i="8"/>
  <c r="K215" i="8"/>
  <c r="L26" i="8"/>
  <c r="M27" i="8"/>
  <c r="O219" i="8"/>
  <c r="C7" i="4"/>
  <c r="F113" i="5"/>
  <c r="M113" i="5"/>
  <c r="F169" i="6"/>
  <c r="M169" i="6"/>
  <c r="F149" i="6"/>
  <c r="J149" i="6"/>
  <c r="F150" i="6"/>
  <c r="K150" i="6"/>
  <c r="F151" i="6"/>
  <c r="L151" i="6"/>
  <c r="F152" i="6"/>
  <c r="P152" i="6"/>
  <c r="F26" i="6"/>
  <c r="L26" i="6"/>
  <c r="F42" i="6"/>
  <c r="L42" i="6"/>
  <c r="F58" i="6"/>
  <c r="L58" i="6"/>
  <c r="F74" i="6"/>
  <c r="L74" i="6"/>
  <c r="F90" i="6"/>
  <c r="M90" i="6"/>
  <c r="F106" i="6"/>
  <c r="M106" i="6"/>
  <c r="F122" i="6"/>
  <c r="M122" i="6"/>
  <c r="F138" i="6"/>
  <c r="M138" i="6"/>
  <c r="F154" i="6"/>
  <c r="M154" i="6"/>
  <c r="F170" i="6"/>
  <c r="N170" i="6"/>
  <c r="F165" i="3"/>
  <c r="P165" i="3"/>
  <c r="F166" i="3"/>
  <c r="K166" i="3"/>
  <c r="F167" i="3"/>
  <c r="J167" i="3"/>
  <c r="F168" i="3"/>
  <c r="L168" i="3"/>
  <c r="F109" i="5"/>
  <c r="O109" i="5"/>
  <c r="F110" i="5"/>
  <c r="J110" i="5"/>
  <c r="F111" i="5"/>
  <c r="P111" i="5"/>
  <c r="F112" i="5"/>
  <c r="K112" i="5"/>
  <c r="F114" i="5"/>
  <c r="N114" i="5"/>
  <c r="F18" i="6"/>
  <c r="L18" i="6"/>
  <c r="F34" i="6"/>
  <c r="N34" i="6"/>
  <c r="F50" i="6"/>
  <c r="N50" i="6"/>
  <c r="F66" i="6"/>
  <c r="N66" i="6"/>
  <c r="F82" i="6"/>
  <c r="N82" i="6"/>
  <c r="F98" i="6"/>
  <c r="N98" i="6"/>
  <c r="F114" i="6"/>
  <c r="N114" i="6"/>
  <c r="F130" i="6"/>
  <c r="M130" i="6"/>
  <c r="F146" i="6"/>
  <c r="M146" i="6"/>
  <c r="F162" i="6"/>
  <c r="N162" i="6"/>
  <c r="J109" i="7"/>
  <c r="J110" i="7"/>
  <c r="J111" i="7"/>
  <c r="D113" i="7"/>
  <c r="X72" i="7" s="1"/>
  <c r="J113" i="7"/>
  <c r="D115" i="7"/>
  <c r="X74" i="7" s="1"/>
  <c r="J115" i="7"/>
  <c r="D109" i="7"/>
  <c r="X68" i="7" s="1"/>
  <c r="D110" i="7"/>
  <c r="X69" i="7" s="1"/>
  <c r="D111" i="7"/>
  <c r="X70" i="7" s="1"/>
  <c r="D112" i="7"/>
  <c r="X71" i="7" s="1"/>
  <c r="J112" i="7"/>
  <c r="D114" i="7"/>
  <c r="X73" i="7" s="1"/>
  <c r="C64" i="5"/>
  <c r="W35" i="5" s="1"/>
  <c r="C151" i="5"/>
  <c r="W94" i="5" s="1"/>
  <c r="C189" i="5"/>
  <c r="AA110" i="5" s="1"/>
  <c r="J101" i="1"/>
  <c r="J174" i="1"/>
  <c r="C7" i="5"/>
  <c r="H101" i="1"/>
  <c r="F165" i="6"/>
  <c r="F166" i="6"/>
  <c r="F167" i="6"/>
  <c r="F168" i="6"/>
  <c r="F153" i="6"/>
  <c r="F178" i="6"/>
  <c r="F110" i="7"/>
  <c r="F112" i="7"/>
  <c r="F113" i="7"/>
  <c r="F114" i="7"/>
  <c r="F109" i="7"/>
  <c r="F111" i="7"/>
  <c r="B14" i="1"/>
  <c r="C3" i="5"/>
  <c r="B101" i="1"/>
  <c r="B88" i="1"/>
  <c r="C5" i="6"/>
  <c r="J14" i="1"/>
  <c r="J147" i="1"/>
  <c r="J116" i="1"/>
  <c r="C7" i="6"/>
  <c r="J61" i="1"/>
  <c r="N14" i="1"/>
  <c r="C9" i="5"/>
  <c r="N101" i="1"/>
  <c r="C9" i="6"/>
  <c r="B13" i="1"/>
  <c r="J12" i="5"/>
  <c r="J12" i="6"/>
  <c r="E3" i="6"/>
  <c r="E3" i="7"/>
  <c r="J12" i="7"/>
  <c r="D13" i="1"/>
  <c r="K12" i="6"/>
  <c r="E4" i="7"/>
  <c r="K12" i="7"/>
  <c r="J13" i="1"/>
  <c r="N12" i="5"/>
  <c r="N12" i="6"/>
  <c r="E7" i="7"/>
  <c r="N13" i="1"/>
  <c r="P12" i="5"/>
  <c r="E9" i="7"/>
  <c r="P12" i="7"/>
  <c r="F102" i="4"/>
  <c r="F86" i="4"/>
  <c r="F70" i="4"/>
  <c r="F54" i="4"/>
  <c r="F38" i="4"/>
  <c r="F22" i="4"/>
  <c r="F94" i="5"/>
  <c r="F206" i="5"/>
  <c r="F182" i="5"/>
  <c r="F150" i="5"/>
  <c r="F118" i="5"/>
  <c r="F62" i="5"/>
  <c r="F142" i="6"/>
  <c r="F126" i="6"/>
  <c r="F118" i="6"/>
  <c r="F110" i="6"/>
  <c r="F94" i="6"/>
  <c r="F78" i="6"/>
  <c r="F62" i="6"/>
  <c r="F54" i="6"/>
  <c r="F46" i="6"/>
  <c r="F38" i="6"/>
  <c r="F22" i="6"/>
  <c r="F14" i="6"/>
  <c r="F22" i="7"/>
  <c r="F38" i="7"/>
  <c r="F54" i="7"/>
  <c r="F78" i="7"/>
  <c r="F112" i="6"/>
  <c r="F104" i="5"/>
  <c r="F224" i="5"/>
  <c r="F168" i="5"/>
  <c r="F136" i="5"/>
  <c r="F72" i="5"/>
  <c r="F24" i="5"/>
  <c r="F176" i="6"/>
  <c r="F144" i="6"/>
  <c r="F136" i="6"/>
  <c r="F120" i="6"/>
  <c r="F88" i="6"/>
  <c r="F72" i="6"/>
  <c r="F64" i="6"/>
  <c r="F40" i="6"/>
  <c r="F32" i="6"/>
  <c r="F24" i="6"/>
  <c r="F24" i="7"/>
  <c r="F40" i="7"/>
  <c r="F56" i="7"/>
  <c r="F80" i="7"/>
  <c r="F210" i="4"/>
  <c r="F114" i="3"/>
  <c r="F50" i="5"/>
  <c r="F194" i="5"/>
  <c r="F82" i="5"/>
  <c r="F34" i="5"/>
  <c r="F26" i="7"/>
  <c r="F42" i="7"/>
  <c r="F58" i="7"/>
  <c r="F70" i="6"/>
  <c r="F80" i="6"/>
  <c r="F86" i="6"/>
  <c r="F96" i="6"/>
  <c r="F102" i="6"/>
  <c r="F104" i="6"/>
  <c r="F128" i="6"/>
  <c r="F134" i="6"/>
  <c r="B116" i="1"/>
  <c r="J133" i="1"/>
  <c r="B147" i="1"/>
  <c r="J163" i="1"/>
  <c r="B174" i="1"/>
  <c r="F26" i="5"/>
  <c r="F30" i="5"/>
  <c r="F66" i="5"/>
  <c r="F88" i="5"/>
  <c r="F142" i="5"/>
  <c r="F144" i="5"/>
  <c r="F174" i="5"/>
  <c r="F176" i="5"/>
  <c r="F200" i="5"/>
  <c r="F46" i="5"/>
  <c r="F98" i="5"/>
  <c r="F14" i="4"/>
  <c r="F46" i="4"/>
  <c r="F78" i="4"/>
  <c r="F160" i="4"/>
  <c r="E5" i="6"/>
  <c r="E8" i="6"/>
  <c r="L12" i="6"/>
  <c r="M12" i="6"/>
  <c r="F13" i="6"/>
  <c r="F31" i="6"/>
  <c r="F37" i="6"/>
  <c r="F57" i="6"/>
  <c r="F63" i="6"/>
  <c r="F125" i="6"/>
  <c r="F143" i="6"/>
  <c r="F173" i="6"/>
  <c r="H174" i="1"/>
  <c r="L101" i="1"/>
  <c r="H116" i="1"/>
  <c r="N116" i="1"/>
  <c r="N133" i="1"/>
  <c r="N147" i="1"/>
  <c r="N163" i="1"/>
  <c r="N174" i="1"/>
  <c r="F14" i="5"/>
  <c r="F22" i="5"/>
  <c r="F25" i="5"/>
  <c r="F32" i="5"/>
  <c r="F38" i="5"/>
  <c r="F42" i="5"/>
  <c r="F64" i="5"/>
  <c r="F70" i="5"/>
  <c r="F74" i="5"/>
  <c r="F80" i="5"/>
  <c r="F86" i="5"/>
  <c r="F90" i="5"/>
  <c r="F120" i="5"/>
  <c r="F126" i="5"/>
  <c r="F128" i="5"/>
  <c r="F134" i="5"/>
  <c r="F138" i="5"/>
  <c r="F146" i="5"/>
  <c r="F152" i="5"/>
  <c r="F158" i="5"/>
  <c r="F160" i="5"/>
  <c r="F166" i="5"/>
  <c r="F170" i="5"/>
  <c r="F178" i="5"/>
  <c r="F184" i="5"/>
  <c r="F192" i="5"/>
  <c r="F198" i="5"/>
  <c r="F202" i="5"/>
  <c r="F208" i="5"/>
  <c r="F214" i="5"/>
  <c r="F216" i="5"/>
  <c r="F222" i="5"/>
  <c r="F226" i="5"/>
  <c r="F48" i="5"/>
  <c r="F54" i="5"/>
  <c r="F58" i="5"/>
  <c r="F96" i="5"/>
  <c r="F102" i="5"/>
  <c r="F106" i="5"/>
  <c r="F16" i="4"/>
  <c r="F24" i="4"/>
  <c r="F32" i="4"/>
  <c r="F40" i="4"/>
  <c r="F48" i="4"/>
  <c r="F56" i="4"/>
  <c r="F64" i="4"/>
  <c r="F72" i="4"/>
  <c r="F80" i="4"/>
  <c r="F88" i="4"/>
  <c r="F96" i="4"/>
  <c r="F134" i="4"/>
  <c r="F182" i="4"/>
  <c r="C9" i="4"/>
  <c r="F107" i="3"/>
  <c r="F75" i="6"/>
  <c r="F51" i="8"/>
  <c r="F203" i="8"/>
  <c r="F75" i="4"/>
  <c r="F107" i="4"/>
  <c r="F203" i="4"/>
  <c r="H14" i="1"/>
  <c r="C7" i="3"/>
  <c r="F83" i="6"/>
  <c r="F147" i="6"/>
  <c r="F195" i="8"/>
  <c r="F18" i="4"/>
  <c r="F26" i="4"/>
  <c r="F34" i="4"/>
  <c r="F42" i="4"/>
  <c r="F50" i="4"/>
  <c r="F58" i="4"/>
  <c r="F66" i="4"/>
  <c r="F74" i="4"/>
  <c r="F82" i="4"/>
  <c r="F90" i="4"/>
  <c r="F98" i="4"/>
  <c r="F106" i="4"/>
  <c r="F122" i="4"/>
  <c r="F130" i="4"/>
  <c r="F138" i="4"/>
  <c r="F146" i="4"/>
  <c r="F154" i="4"/>
  <c r="F162" i="4"/>
  <c r="F170" i="4"/>
  <c r="F178" i="4"/>
  <c r="F186" i="4"/>
  <c r="F194" i="4"/>
  <c r="F202" i="4"/>
  <c r="D116" i="1"/>
  <c r="D101" i="1"/>
  <c r="F13" i="1"/>
  <c r="E5" i="7"/>
  <c r="L12" i="7"/>
  <c r="F13" i="7"/>
  <c r="F21" i="7"/>
  <c r="F29" i="7"/>
  <c r="F61" i="7"/>
  <c r="F101" i="7"/>
  <c r="F117" i="7"/>
  <c r="F125" i="7"/>
  <c r="F133" i="7"/>
  <c r="F141" i="7"/>
  <c r="F149" i="7"/>
  <c r="F165" i="7"/>
  <c r="F197" i="7"/>
  <c r="F221" i="8"/>
  <c r="F213" i="8"/>
  <c r="F189" i="8"/>
  <c r="F181" i="8"/>
  <c r="F157" i="8"/>
  <c r="F149" i="8"/>
  <c r="F141" i="8"/>
  <c r="F125" i="8"/>
  <c r="F101" i="8"/>
  <c r="F85" i="8"/>
  <c r="F69" i="8"/>
  <c r="F53" i="8"/>
  <c r="F79" i="6"/>
  <c r="F39" i="7"/>
  <c r="F47" i="7"/>
  <c r="F55" i="7"/>
  <c r="F79" i="7"/>
  <c r="F95" i="7"/>
  <c r="F103" i="7"/>
  <c r="F119" i="7"/>
  <c r="F135" i="7"/>
  <c r="F143" i="7"/>
  <c r="F159" i="7"/>
  <c r="F167" i="7"/>
  <c r="F191" i="7"/>
  <c r="F215" i="8"/>
  <c r="F207" i="8"/>
  <c r="F183" i="8"/>
  <c r="F175" i="8"/>
  <c r="F151" i="8"/>
  <c r="F143" i="8"/>
  <c r="F127" i="8"/>
  <c r="F103" i="8"/>
  <c r="F87" i="8"/>
  <c r="F71" i="8"/>
  <c r="F55" i="8"/>
  <c r="F25" i="6"/>
  <c r="F17" i="7"/>
  <c r="F25" i="7"/>
  <c r="F65" i="7"/>
  <c r="F73" i="7"/>
  <c r="F89" i="7"/>
  <c r="F97" i="7"/>
  <c r="F121" i="7"/>
  <c r="F129" i="7"/>
  <c r="F137" i="7"/>
  <c r="F145" i="7"/>
  <c r="F153" i="7"/>
  <c r="F169" i="7"/>
  <c r="F185" i="7"/>
  <c r="F193" i="7"/>
  <c r="F201" i="7"/>
  <c r="F209" i="8"/>
  <c r="F201" i="8"/>
  <c r="F177" i="8"/>
  <c r="F169" i="8"/>
  <c r="F145" i="8"/>
  <c r="F129" i="8"/>
  <c r="F105" i="8"/>
  <c r="F89" i="8"/>
  <c r="F73" i="8"/>
  <c r="F57" i="8"/>
  <c r="B133" i="1"/>
  <c r="B30" i="1"/>
  <c r="N88" i="1"/>
  <c r="N61" i="1"/>
  <c r="C9" i="7"/>
  <c r="N30" i="1"/>
  <c r="D14" i="1"/>
  <c r="D88" i="1"/>
  <c r="C4" i="7"/>
  <c r="D30" i="1"/>
  <c r="D15" i="1"/>
  <c r="H147" i="1"/>
  <c r="C6" i="7"/>
  <c r="H30" i="1"/>
  <c r="H77" i="1"/>
  <c r="H47" i="1"/>
  <c r="L15" i="1"/>
  <c r="P30" i="1"/>
  <c r="P15" i="1"/>
  <c r="E4" i="6"/>
  <c r="K12" i="8"/>
  <c r="K102" i="8"/>
  <c r="E4" i="8"/>
  <c r="P12" i="6"/>
  <c r="E9" i="6"/>
  <c r="E9" i="8"/>
  <c r="B163" i="1"/>
  <c r="C3" i="6"/>
  <c r="B61" i="1"/>
  <c r="F93" i="6"/>
  <c r="F29" i="6"/>
  <c r="F15" i="5"/>
  <c r="F175" i="6"/>
  <c r="F15" i="6"/>
  <c r="F113" i="6"/>
  <c r="F73" i="6"/>
  <c r="F41" i="6"/>
  <c r="F88" i="1"/>
  <c r="J88" i="1"/>
  <c r="C7" i="7"/>
  <c r="J30" i="1"/>
  <c r="H13" i="1"/>
  <c r="M12" i="7"/>
  <c r="E6" i="6"/>
  <c r="E6" i="7"/>
  <c r="L13" i="1"/>
  <c r="E8" i="7"/>
  <c r="O12" i="6"/>
  <c r="O12" i="7"/>
  <c r="E10" i="7"/>
  <c r="Q12" i="6"/>
  <c r="Q12" i="7"/>
  <c r="F62" i="4"/>
  <c r="F78" i="5"/>
  <c r="F174" i="6"/>
  <c r="F14" i="7"/>
  <c r="F30" i="7"/>
  <c r="F46" i="7"/>
  <c r="F62" i="7"/>
  <c r="F94" i="7"/>
  <c r="F102" i="7"/>
  <c r="F118" i="7"/>
  <c r="F30" i="4"/>
  <c r="F190" i="5"/>
  <c r="F30" i="6"/>
  <c r="F126" i="7"/>
  <c r="F134" i="7"/>
  <c r="F150" i="7"/>
  <c r="F158" i="7"/>
  <c r="F174" i="7"/>
  <c r="F182" i="7"/>
  <c r="F206" i="7"/>
  <c r="F222" i="8"/>
  <c r="F206" i="8"/>
  <c r="F190" i="8"/>
  <c r="F174" i="8"/>
  <c r="F158" i="8"/>
  <c r="F56" i="5"/>
  <c r="F160" i="6"/>
  <c r="F48" i="6"/>
  <c r="F16" i="6"/>
  <c r="F72" i="7"/>
  <c r="F88" i="7"/>
  <c r="F104" i="7"/>
  <c r="F120" i="7"/>
  <c r="F128" i="7"/>
  <c r="F56" i="6"/>
  <c r="F16" i="7"/>
  <c r="F48" i="7"/>
  <c r="F96" i="7"/>
  <c r="F152" i="7"/>
  <c r="F160" i="7"/>
  <c r="F168" i="7"/>
  <c r="F184" i="7"/>
  <c r="F208" i="7"/>
  <c r="F216" i="8"/>
  <c r="F200" i="8"/>
  <c r="F184" i="8"/>
  <c r="F168" i="8"/>
  <c r="F152" i="8"/>
  <c r="F210" i="5"/>
  <c r="F18" i="7"/>
  <c r="F34" i="7"/>
  <c r="F50" i="7"/>
  <c r="F66" i="7"/>
  <c r="F98" i="7"/>
  <c r="F122" i="7"/>
  <c r="F138" i="7"/>
  <c r="F186" i="5"/>
  <c r="F162" i="5"/>
  <c r="F154" i="5"/>
  <c r="F130" i="5"/>
  <c r="F122" i="5"/>
  <c r="F82" i="7"/>
  <c r="F90" i="7"/>
  <c r="F154" i="7"/>
  <c r="F162" i="7"/>
  <c r="F170" i="7"/>
  <c r="F178" i="7"/>
  <c r="F194" i="7"/>
  <c r="F202" i="7"/>
  <c r="F226" i="8"/>
  <c r="F210" i="8"/>
  <c r="F194" i="8"/>
  <c r="F178" i="8"/>
  <c r="F162" i="8"/>
  <c r="F146" i="8"/>
  <c r="P101" i="1"/>
  <c r="P88" i="1"/>
  <c r="P61" i="1"/>
  <c r="F32" i="7"/>
  <c r="N12" i="7"/>
  <c r="E7" i="6"/>
  <c r="H15" i="1"/>
  <c r="D47" i="1"/>
  <c r="F21" i="8"/>
  <c r="F23" i="8"/>
  <c r="F25" i="8"/>
  <c r="F37" i="8"/>
  <c r="F39" i="8"/>
  <c r="F41" i="8"/>
  <c r="F61" i="8"/>
  <c r="F63" i="8"/>
  <c r="F65" i="8"/>
  <c r="F93" i="8"/>
  <c r="F95" i="8"/>
  <c r="F97" i="8"/>
  <c r="F133" i="8"/>
  <c r="F135" i="8"/>
  <c r="F137" i="8"/>
  <c r="F159" i="8"/>
  <c r="F161" i="8"/>
  <c r="F165" i="8"/>
  <c r="F167" i="8"/>
  <c r="F191" i="8"/>
  <c r="F193" i="8"/>
  <c r="F197" i="8"/>
  <c r="F199" i="8"/>
  <c r="F205" i="8"/>
  <c r="F223" i="8"/>
  <c r="F225" i="8"/>
  <c r="F209" i="7"/>
  <c r="F207" i="7"/>
  <c r="F205" i="7"/>
  <c r="F199" i="7"/>
  <c r="F183" i="7"/>
  <c r="F161" i="7"/>
  <c r="F151" i="7"/>
  <c r="F127" i="7"/>
  <c r="F105" i="7"/>
  <c r="F93" i="7"/>
  <c r="F77" i="7"/>
  <c r="F53" i="7"/>
  <c r="F49" i="7"/>
  <c r="F31" i="7"/>
  <c r="F23" i="7"/>
  <c r="F15" i="7"/>
  <c r="F158" i="6"/>
  <c r="F16" i="5"/>
  <c r="F18" i="5"/>
  <c r="K101" i="8"/>
  <c r="F109" i="8" l="1"/>
  <c r="F109" i="4"/>
  <c r="F110" i="8"/>
  <c r="F110" i="4"/>
  <c r="F47" i="6"/>
  <c r="F111" i="8"/>
  <c r="F111" i="4"/>
  <c r="F214" i="8"/>
  <c r="E8" i="8"/>
  <c r="F112" i="8"/>
  <c r="F112" i="4"/>
  <c r="J77" i="1"/>
  <c r="F80" i="8"/>
  <c r="F86" i="8"/>
  <c r="F87" i="7"/>
  <c r="F71" i="7"/>
  <c r="F33" i="7"/>
  <c r="F113" i="8"/>
  <c r="F113" i="4"/>
  <c r="F149" i="3"/>
  <c r="F70" i="3"/>
  <c r="F136" i="4"/>
  <c r="F190" i="4"/>
  <c r="F37" i="5"/>
  <c r="F141" i="5"/>
  <c r="F181" i="5"/>
  <c r="F101" i="4"/>
  <c r="F21" i="4"/>
  <c r="O12" i="3"/>
  <c r="C4" i="4"/>
  <c r="F160" i="3"/>
  <c r="F150" i="4"/>
  <c r="F134" i="3"/>
  <c r="F223" i="5"/>
  <c r="F135" i="5"/>
  <c r="F161" i="3"/>
  <c r="F57" i="3"/>
  <c r="F173" i="3"/>
  <c r="F55" i="3"/>
  <c r="C4" i="3"/>
  <c r="F104" i="3"/>
  <c r="F205" i="4"/>
  <c r="P12" i="4"/>
  <c r="F79" i="3"/>
  <c r="F191" i="4"/>
  <c r="F143" i="4"/>
  <c r="F97" i="4"/>
  <c r="F65" i="4"/>
  <c r="F33" i="4"/>
  <c r="J12" i="8"/>
  <c r="F15" i="8"/>
  <c r="F47" i="8"/>
  <c r="F94" i="8"/>
  <c r="F144" i="8"/>
  <c r="F185" i="8"/>
  <c r="F63" i="7"/>
  <c r="F218" i="5"/>
  <c r="F114" i="8"/>
  <c r="F114" i="4"/>
  <c r="F16" i="3"/>
  <c r="F120" i="3"/>
  <c r="F198" i="4"/>
  <c r="F118" i="3"/>
  <c r="E8" i="4"/>
  <c r="F159" i="6"/>
  <c r="F63" i="5"/>
  <c r="F199" i="5"/>
  <c r="F39" i="3"/>
  <c r="F61" i="5"/>
  <c r="F221" i="5"/>
  <c r="F165" i="4"/>
  <c r="F37" i="4"/>
  <c r="F61" i="3"/>
  <c r="F144" i="4"/>
  <c r="F141" i="6"/>
  <c r="F127" i="6"/>
  <c r="F23" i="6"/>
  <c r="F137" i="3"/>
  <c r="F25" i="3"/>
  <c r="F167" i="4"/>
  <c r="F103" i="3"/>
  <c r="F125" i="4"/>
  <c r="F206" i="4"/>
  <c r="F53" i="3"/>
  <c r="F63" i="3"/>
  <c r="F185" i="4"/>
  <c r="F137" i="4"/>
  <c r="F95" i="4"/>
  <c r="F63" i="4"/>
  <c r="F31" i="4"/>
  <c r="F22" i="8"/>
  <c r="F54" i="8"/>
  <c r="F81" i="8"/>
  <c r="F118" i="8"/>
  <c r="F153" i="8"/>
  <c r="F217" i="8"/>
  <c r="W50" i="5"/>
  <c r="B77" i="1"/>
  <c r="R52" i="5"/>
  <c r="C3" i="7"/>
  <c r="B15" i="1"/>
  <c r="R91" i="4"/>
  <c r="R27" i="7"/>
  <c r="D3" i="4"/>
  <c r="E47" i="2" s="1"/>
  <c r="D4" i="4"/>
  <c r="F47" i="2" s="1"/>
  <c r="R91" i="7"/>
  <c r="R139" i="3"/>
  <c r="D9" i="3"/>
  <c r="K46" i="2" s="1"/>
  <c r="R107" i="6"/>
  <c r="R19" i="3"/>
  <c r="N52" i="5"/>
  <c r="D7" i="5" s="1"/>
  <c r="I48" i="2" s="1"/>
  <c r="R107" i="5"/>
  <c r="M52" i="5"/>
  <c r="D6" i="5" s="1"/>
  <c r="H48" i="2" s="1"/>
  <c r="R51" i="5"/>
  <c r="R195" i="8"/>
  <c r="R131" i="8"/>
  <c r="D4" i="8"/>
  <c r="F45" i="2" s="1"/>
  <c r="D7" i="8"/>
  <c r="I45" i="2" s="1"/>
  <c r="D3" i="8"/>
  <c r="E45" i="2" s="1"/>
  <c r="C8" i="7"/>
  <c r="C8" i="8"/>
  <c r="L61" i="1"/>
  <c r="C8" i="3"/>
  <c r="C8" i="6"/>
  <c r="L133" i="1"/>
  <c r="C8" i="5"/>
  <c r="L116" i="1"/>
  <c r="L77" i="1"/>
  <c r="L147" i="1"/>
  <c r="L14" i="1"/>
  <c r="L88" i="1"/>
  <c r="L47" i="1"/>
  <c r="C8" i="4"/>
  <c r="L174" i="1"/>
  <c r="L30" i="1"/>
  <c r="R67" i="7"/>
  <c r="R115" i="5"/>
  <c r="R203" i="5"/>
  <c r="R67" i="6"/>
  <c r="F43" i="8"/>
  <c r="F19" i="6"/>
  <c r="F171" i="4"/>
  <c r="F43" i="4"/>
  <c r="F115" i="8"/>
  <c r="R19" i="4"/>
  <c r="D5" i="4"/>
  <c r="G47" i="2" s="1"/>
  <c r="R147" i="3"/>
  <c r="R35" i="3"/>
  <c r="F83" i="3"/>
  <c r="D4" i="6"/>
  <c r="F43" i="2" s="1"/>
  <c r="D3" i="5"/>
  <c r="E48" i="2" s="1"/>
  <c r="C5" i="5"/>
  <c r="C5" i="8"/>
  <c r="F47" i="1"/>
  <c r="F15" i="1"/>
  <c r="F30" i="1"/>
  <c r="F77" i="1"/>
  <c r="C5" i="4"/>
  <c r="F61" i="1"/>
  <c r="F116" i="1"/>
  <c r="C5" i="7"/>
  <c r="F163" i="1"/>
  <c r="F133" i="1"/>
  <c r="F174" i="1"/>
  <c r="F101" i="1"/>
  <c r="F147" i="8"/>
  <c r="F123" i="3"/>
  <c r="F155" i="3"/>
  <c r="F27" i="6"/>
  <c r="F91" i="6"/>
  <c r="F155" i="6"/>
  <c r="F99" i="8"/>
  <c r="F35" i="8"/>
  <c r="F187" i="8"/>
  <c r="F19" i="4"/>
  <c r="F51" i="4"/>
  <c r="F83" i="4"/>
  <c r="F115" i="4"/>
  <c r="F147" i="4"/>
  <c r="F179" i="4"/>
  <c r="F211" i="4"/>
  <c r="F35" i="6"/>
  <c r="F99" i="6"/>
  <c r="F163" i="6"/>
  <c r="F91" i="8"/>
  <c r="F27" i="8"/>
  <c r="F179" i="8"/>
  <c r="R227" i="5"/>
  <c r="R179" i="8"/>
  <c r="R123" i="6"/>
  <c r="R187" i="4"/>
  <c r="R139" i="8"/>
  <c r="R163" i="7"/>
  <c r="R91" i="8"/>
  <c r="R203" i="8"/>
  <c r="R19" i="6"/>
  <c r="R59" i="5"/>
  <c r="R187" i="8"/>
  <c r="R147" i="6"/>
  <c r="R107" i="7"/>
  <c r="R19" i="8"/>
  <c r="R83" i="7"/>
  <c r="R35" i="8"/>
  <c r="R131" i="6"/>
  <c r="R115" i="8"/>
  <c r="R107" i="8"/>
  <c r="R75" i="3"/>
  <c r="R59" i="3"/>
  <c r="F59" i="3"/>
  <c r="F91" i="3"/>
  <c r="F35" i="3"/>
  <c r="F67" i="3"/>
  <c r="F131" i="3"/>
  <c r="F163" i="3"/>
  <c r="F43" i="6"/>
  <c r="F171" i="6"/>
  <c r="F19" i="8"/>
  <c r="F27" i="4"/>
  <c r="F91" i="4"/>
  <c r="F155" i="4"/>
  <c r="F179" i="6"/>
  <c r="F227" i="8"/>
  <c r="R35" i="7"/>
  <c r="R51" i="8"/>
  <c r="R123" i="8"/>
  <c r="R203" i="4"/>
  <c r="R75" i="8"/>
  <c r="R19" i="7"/>
  <c r="R75" i="7"/>
  <c r="R179" i="7"/>
  <c r="R51" i="3"/>
  <c r="F27" i="3"/>
  <c r="F99" i="3"/>
  <c r="F107" i="6"/>
  <c r="F83" i="8"/>
  <c r="F171" i="8"/>
  <c r="F59" i="4"/>
  <c r="F123" i="4"/>
  <c r="F187" i="4"/>
  <c r="F51" i="6"/>
  <c r="F115" i="6"/>
  <c r="F75" i="8"/>
  <c r="F163" i="8"/>
  <c r="R59" i="6"/>
  <c r="R155" i="4"/>
  <c r="R179" i="4"/>
  <c r="R211" i="7"/>
  <c r="R115" i="7"/>
  <c r="R75" i="5"/>
  <c r="R139" i="7"/>
  <c r="R203" i="7"/>
  <c r="R91" i="5"/>
  <c r="F139" i="3"/>
  <c r="F171" i="3"/>
  <c r="F179" i="3"/>
  <c r="F59" i="6"/>
  <c r="F123" i="6"/>
  <c r="F131" i="8"/>
  <c r="F67" i="8"/>
  <c r="F219" i="8"/>
  <c r="F155" i="8"/>
  <c r="F35" i="4"/>
  <c r="F67" i="4"/>
  <c r="F99" i="4"/>
  <c r="F131" i="4"/>
  <c r="F163" i="4"/>
  <c r="F195" i="4"/>
  <c r="F67" i="6"/>
  <c r="F131" i="6"/>
  <c r="F123" i="8"/>
  <c r="F59" i="8"/>
  <c r="F211" i="8"/>
  <c r="R147" i="4"/>
  <c r="R59" i="7"/>
  <c r="R59" i="4"/>
  <c r="R179" i="5"/>
  <c r="R187" i="7"/>
  <c r="R187" i="5"/>
  <c r="R155" i="8"/>
  <c r="R35" i="6"/>
  <c r="R171" i="4"/>
  <c r="R83" i="8"/>
  <c r="R227" i="8"/>
  <c r="R51" i="7"/>
  <c r="R83" i="5"/>
  <c r="R131" i="7"/>
  <c r="R43" i="7"/>
  <c r="R139" i="5"/>
  <c r="R163" i="3"/>
  <c r="R43" i="6"/>
  <c r="R27" i="3"/>
  <c r="R19" i="5"/>
  <c r="R195" i="4"/>
  <c r="R155" i="7"/>
  <c r="R219" i="8"/>
  <c r="F107" i="8"/>
  <c r="F139" i="4"/>
  <c r="F139" i="8"/>
  <c r="F139" i="6"/>
  <c r="F147" i="1"/>
  <c r="D7" i="6"/>
  <c r="I43" i="2" s="1"/>
  <c r="D3" i="6"/>
  <c r="E43" i="2" s="1"/>
  <c r="D6" i="4"/>
  <c r="H47" i="2" s="1"/>
  <c r="F115" i="3"/>
  <c r="D7" i="3"/>
  <c r="I46" i="2" s="1"/>
  <c r="D4" i="3"/>
  <c r="F46" i="2" s="1"/>
  <c r="F147" i="3"/>
  <c r="F19" i="3"/>
  <c r="C5" i="3"/>
  <c r="D7" i="4"/>
  <c r="I47" i="2" s="1"/>
  <c r="L163" i="1"/>
  <c r="N15" i="1"/>
  <c r="C9" i="3"/>
  <c r="N77" i="1"/>
  <c r="F37" i="7"/>
  <c r="F45" i="7"/>
  <c r="F85" i="7"/>
  <c r="F69" i="7"/>
  <c r="F157" i="7"/>
  <c r="F189" i="7"/>
  <c r="F117" i="8"/>
  <c r="F45" i="8"/>
  <c r="F117" i="3"/>
  <c r="F45" i="3"/>
  <c r="F93" i="4"/>
  <c r="F125" i="3"/>
  <c r="F69" i="3"/>
  <c r="F197" i="4"/>
  <c r="F21" i="6"/>
  <c r="F45" i="6"/>
  <c r="F109" i="6"/>
  <c r="F45" i="5"/>
  <c r="F173" i="7"/>
  <c r="F29" i="8"/>
  <c r="F93" i="3"/>
  <c r="F21" i="3"/>
  <c r="F117" i="4"/>
  <c r="F109" i="3"/>
  <c r="F189" i="4"/>
  <c r="F69" i="4"/>
  <c r="F133" i="5"/>
  <c r="F77" i="6"/>
  <c r="F136" i="7"/>
  <c r="F144" i="7"/>
  <c r="F176" i="7"/>
  <c r="F64" i="7"/>
  <c r="F224" i="8"/>
  <c r="F208" i="8"/>
  <c r="F192" i="8"/>
  <c r="F176" i="8"/>
  <c r="F128" i="8"/>
  <c r="F64" i="8"/>
  <c r="F40" i="8"/>
  <c r="F88" i="3"/>
  <c r="F24" i="3"/>
  <c r="F72" i="3"/>
  <c r="F192" i="4"/>
  <c r="F200" i="7"/>
  <c r="F136" i="8"/>
  <c r="F104" i="8"/>
  <c r="F96" i="8"/>
  <c r="F48" i="8"/>
  <c r="F24" i="8"/>
  <c r="F80" i="3"/>
  <c r="R171" i="6"/>
  <c r="R163" i="6"/>
  <c r="R91" i="6"/>
  <c r="R83" i="6"/>
  <c r="R179" i="6"/>
  <c r="R27" i="6"/>
  <c r="D5" i="6"/>
  <c r="G43" i="2" s="1"/>
  <c r="R115" i="4"/>
  <c r="R51" i="4"/>
  <c r="R75" i="4"/>
  <c r="R131" i="4"/>
  <c r="R35" i="4"/>
  <c r="R99" i="4"/>
  <c r="R35" i="5"/>
  <c r="R131" i="5"/>
  <c r="R211" i="5"/>
  <c r="R171" i="8"/>
  <c r="R163" i="8"/>
  <c r="D5" i="8"/>
  <c r="G45" i="2" s="1"/>
  <c r="R171" i="5"/>
  <c r="R147" i="5"/>
  <c r="R163" i="5"/>
  <c r="R219" i="5"/>
  <c r="R123" i="3"/>
  <c r="R99" i="3"/>
  <c r="R67" i="3"/>
  <c r="R83" i="3"/>
  <c r="N47" i="1"/>
  <c r="F16" i="8"/>
  <c r="F32" i="8"/>
  <c r="F56" i="8"/>
  <c r="F77" i="8"/>
  <c r="F120" i="8"/>
  <c r="F192" i="7"/>
  <c r="F181" i="7"/>
  <c r="D6" i="6"/>
  <c r="H43" i="2" s="1"/>
  <c r="R75" i="6"/>
  <c r="D9" i="6"/>
  <c r="K43" i="2" s="1"/>
  <c r="R115" i="6"/>
  <c r="R51" i="6"/>
  <c r="R99" i="6"/>
  <c r="R139" i="4"/>
  <c r="R83" i="4"/>
  <c r="R163" i="4"/>
  <c r="R107" i="4"/>
  <c r="R211" i="4"/>
  <c r="R123" i="4"/>
  <c r="R99" i="5"/>
  <c r="D5" i="5"/>
  <c r="G48" i="2" s="1"/>
  <c r="R67" i="5"/>
  <c r="D8" i="8"/>
  <c r="J45" i="2" s="1"/>
  <c r="D6" i="8"/>
  <c r="H45" i="2" s="1"/>
  <c r="R147" i="8"/>
  <c r="R99" i="8"/>
  <c r="R99" i="7"/>
  <c r="R195" i="7"/>
  <c r="R43" i="8"/>
  <c r="D3" i="7"/>
  <c r="E44" i="2" s="1"/>
  <c r="D9" i="4"/>
  <c r="K47" i="2" s="1"/>
  <c r="R123" i="5"/>
  <c r="R27" i="5"/>
  <c r="R155" i="5"/>
  <c r="R195" i="5"/>
  <c r="R147" i="7"/>
  <c r="R123" i="7"/>
  <c r="R171" i="7"/>
  <c r="R59" i="8"/>
  <c r="R67" i="8"/>
  <c r="R155" i="3"/>
  <c r="F13" i="8"/>
  <c r="F72" i="8"/>
  <c r="F88" i="8"/>
  <c r="F160" i="8"/>
  <c r="F173" i="8"/>
  <c r="R155" i="6"/>
  <c r="R139" i="6"/>
  <c r="R27" i="4"/>
  <c r="R43" i="4"/>
  <c r="R43" i="5"/>
  <c r="R27" i="8"/>
  <c r="D9" i="8"/>
  <c r="K45" i="2" s="1"/>
  <c r="R107" i="3"/>
  <c r="R91" i="3"/>
  <c r="D6" i="3"/>
  <c r="H46" i="2" s="1"/>
  <c r="D9" i="5"/>
  <c r="K48" i="2" s="1"/>
  <c r="D4" i="7"/>
  <c r="F44" i="2" s="1"/>
  <c r="D9" i="7"/>
  <c r="K44" i="2" s="1"/>
  <c r="D8" i="6"/>
  <c r="J43" i="2" s="1"/>
  <c r="R67" i="4"/>
  <c r="D8" i="7"/>
  <c r="J44" i="2" s="1"/>
  <c r="D8" i="4"/>
  <c r="J47" i="2" s="1"/>
  <c r="D4" i="5"/>
  <c r="F48" i="2" s="1"/>
  <c r="D8" i="5"/>
  <c r="J48" i="2" s="1"/>
  <c r="D8" i="3"/>
  <c r="J46" i="2" s="1"/>
  <c r="D3" i="3"/>
  <c r="E46" i="2" s="1"/>
  <c r="R43" i="3"/>
  <c r="R115" i="3"/>
  <c r="R179" i="3"/>
  <c r="R131" i="3"/>
  <c r="D6" i="7"/>
  <c r="H44" i="2" s="1"/>
  <c r="R211" i="8"/>
  <c r="D5" i="3"/>
  <c r="G46" i="2" s="1"/>
  <c r="D7" i="7"/>
  <c r="I44" i="2" s="1"/>
  <c r="R171" i="3"/>
  <c r="D5" i="7"/>
  <c r="G44" i="2" s="1"/>
  <c r="F86" i="7"/>
  <c r="F94" i="4"/>
  <c r="F198" i="7"/>
  <c r="F126" i="8"/>
  <c r="F70" i="8"/>
  <c r="F166" i="7"/>
  <c r="F190" i="7"/>
  <c r="F102" i="8"/>
  <c r="F70" i="7"/>
  <c r="F198" i="8"/>
  <c r="F182" i="8"/>
  <c r="F166" i="8"/>
  <c r="F150" i="8"/>
  <c r="F74" i="7"/>
  <c r="F130" i="7"/>
  <c r="D10" i="7" l="1"/>
  <c r="L44" i="2" s="1"/>
  <c r="F50" i="2"/>
  <c r="H50" i="2"/>
  <c r="D10" i="4"/>
  <c r="L47" i="2" s="1"/>
  <c r="D10" i="3"/>
  <c r="L46" i="2" s="1"/>
  <c r="D10" i="8"/>
  <c r="L45" i="2" s="1"/>
  <c r="D10" i="6"/>
  <c r="L43" i="2" s="1"/>
  <c r="G50" i="2"/>
  <c r="I50" i="2"/>
  <c r="E50" i="2"/>
  <c r="D10" i="5"/>
  <c r="L48" i="2" s="1"/>
  <c r="K50" i="2"/>
  <c r="J50" i="2"/>
  <c r="J51" i="2" l="1"/>
  <c r="H51" i="2"/>
  <c r="L50" i="2"/>
  <c r="L52" i="2" s="1"/>
  <c r="F51" i="2"/>
  <c r="K51" i="2"/>
  <c r="E51" i="2"/>
  <c r="I51" i="2"/>
  <c r="G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4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5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6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8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61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7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8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92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100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6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7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85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92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100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45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5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6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84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61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7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85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92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100" authorId="0" shapeId="0" xr:uid="{00000000-0006-0000-05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D108" authorId="0" shapeId="0" xr:uid="{00000000-0006-0000-0500-00000B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tmb3</author>
  </authors>
  <commentList>
    <comment ref="E12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0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28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36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61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69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77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85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middle distance times using a colon. Examples 2:18.3, 5:13.4, 11:34.3</t>
        </r>
      </text>
    </comment>
    <comment ref="E92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  <comment ref="E100" authorId="0" shapeId="0" xr:uid="{00000000-0006-0000-0600-00000A000000}">
      <text>
        <r>
          <rPr>
            <b/>
            <sz val="8"/>
            <color indexed="81"/>
            <rFont val="Tahoma"/>
            <family val="2"/>
          </rPr>
          <t>tmb3:</t>
        </r>
        <r>
          <rPr>
            <sz val="8"/>
            <color indexed="81"/>
            <rFont val="Tahoma"/>
            <family val="2"/>
          </rPr>
          <t xml:space="preserve">
Input wind speed if available. Examples 2.1 and -0.3</t>
        </r>
      </text>
    </comment>
  </commentList>
</comments>
</file>

<file path=xl/sharedStrings.xml><?xml version="1.0" encoding="utf-8"?>
<sst xmlns="http://schemas.openxmlformats.org/spreadsheetml/2006/main" count="5494" uniqueCount="475">
  <si>
    <t>Letter</t>
  </si>
  <si>
    <t>Team</t>
  </si>
  <si>
    <t>100</t>
  </si>
  <si>
    <t>200</t>
  </si>
  <si>
    <t>400</t>
  </si>
  <si>
    <t>800</t>
  </si>
  <si>
    <t>-</t>
  </si>
  <si>
    <t>HJ</t>
  </si>
  <si>
    <t>LJ</t>
  </si>
  <si>
    <t>TJ</t>
  </si>
  <si>
    <t>SP</t>
  </si>
  <si>
    <t>DT</t>
  </si>
  <si>
    <t>HT</t>
  </si>
  <si>
    <t>JT</t>
  </si>
  <si>
    <t>4x100</t>
  </si>
  <si>
    <t>B String</t>
  </si>
  <si>
    <t>U17 Men</t>
  </si>
  <si>
    <t>100H</t>
  </si>
  <si>
    <t>U15 Boys</t>
  </si>
  <si>
    <t>80H</t>
  </si>
  <si>
    <t>U13  Boys</t>
  </si>
  <si>
    <t>Score</t>
  </si>
  <si>
    <t>4</t>
  </si>
  <si>
    <t>5</t>
  </si>
  <si>
    <t>6</t>
  </si>
  <si>
    <t>7</t>
  </si>
  <si>
    <t>Waste</t>
  </si>
  <si>
    <t>100A</t>
  </si>
  <si>
    <t>100B</t>
  </si>
  <si>
    <t>200A</t>
  </si>
  <si>
    <t>200B</t>
  </si>
  <si>
    <t>400A</t>
  </si>
  <si>
    <t>800A</t>
  </si>
  <si>
    <t>800B</t>
  </si>
  <si>
    <t>HJA</t>
  </si>
  <si>
    <t>HJB</t>
  </si>
  <si>
    <t>LJA</t>
  </si>
  <si>
    <t>LJB</t>
  </si>
  <si>
    <t>TJA</t>
  </si>
  <si>
    <t>TJB</t>
  </si>
  <si>
    <t>SPA</t>
  </si>
  <si>
    <t>SPB</t>
  </si>
  <si>
    <t>DTA</t>
  </si>
  <si>
    <t>DTB</t>
  </si>
  <si>
    <t>HTA</t>
  </si>
  <si>
    <t>JTA</t>
  </si>
  <si>
    <t>JTB</t>
  </si>
  <si>
    <t>C&amp;C</t>
  </si>
  <si>
    <t>"Club"</t>
  </si>
  <si>
    <t>Points</t>
  </si>
  <si>
    <t>rr</t>
  </si>
  <si>
    <t>400B</t>
  </si>
  <si>
    <t>U17MA</t>
  </si>
  <si>
    <t>U17MB</t>
  </si>
  <si>
    <t>1500A</t>
  </si>
  <si>
    <t>1500</t>
  </si>
  <si>
    <t>U17 Men's B 1500m</t>
  </si>
  <si>
    <t>U17 Men's A 1500m</t>
  </si>
  <si>
    <t>U17 Men's B 800m</t>
  </si>
  <si>
    <t>U17 Men's A 800m</t>
  </si>
  <si>
    <t>U17 Men's B 400m</t>
  </si>
  <si>
    <t>U17 Men's A 400m</t>
  </si>
  <si>
    <t>U17 Men's B 200m</t>
  </si>
  <si>
    <t>U17 Men's A 200m</t>
  </si>
  <si>
    <t>U17 Men's B 100m</t>
  </si>
  <si>
    <t>U17 Men's A 100m</t>
  </si>
  <si>
    <t>1500B</t>
  </si>
  <si>
    <t>100HA</t>
  </si>
  <si>
    <t>100HB</t>
  </si>
  <si>
    <t>U17 Men's B 100mH</t>
  </si>
  <si>
    <t>U17 Men's A 100mH</t>
  </si>
  <si>
    <t>U17 Men's A High Jump</t>
  </si>
  <si>
    <t>U17 Men's B High Jump</t>
  </si>
  <si>
    <t>U17 Men's A Long Jump</t>
  </si>
  <si>
    <t>U17 Men's B Long Jump</t>
  </si>
  <si>
    <t>U17 Men's A Triple Jump</t>
  </si>
  <si>
    <t>U17 Men's B Triple Jump</t>
  </si>
  <si>
    <t>U17 Men's A Shot Putt</t>
  </si>
  <si>
    <t>U17 Men's B Shot Putt</t>
  </si>
  <si>
    <t>U17 Men's A Discus</t>
  </si>
  <si>
    <t>U17 Men's B Discus</t>
  </si>
  <si>
    <t>U17 Men's A Hammer</t>
  </si>
  <si>
    <t>U17 Men's A Javelin</t>
  </si>
  <si>
    <t>U17 Men's B Javelin</t>
  </si>
  <si>
    <t>U17 Men's 4x100m</t>
  </si>
  <si>
    <t>300</t>
  </si>
  <si>
    <t>U15 Boy's A 100m</t>
  </si>
  <si>
    <t>U15 Boy's B 100m</t>
  </si>
  <si>
    <t>U15 Boy's A 200m</t>
  </si>
  <si>
    <t>U15 Boy's B 200m</t>
  </si>
  <si>
    <t>U15 Boy's A 800m</t>
  </si>
  <si>
    <t>U15 Boy's B 800m</t>
  </si>
  <si>
    <t>U15 Boy's A 1500m</t>
  </si>
  <si>
    <t>U15 Boy's B 1500m</t>
  </si>
  <si>
    <t>U15 Boy's A High Jump</t>
  </si>
  <si>
    <t>U15 Boy's B High Jump</t>
  </si>
  <si>
    <t>U15 Boy's A Long Jump</t>
  </si>
  <si>
    <t>U15 Boy's B Long Jump</t>
  </si>
  <si>
    <t>U15 Boy's A Shot Putt</t>
  </si>
  <si>
    <t>U15 Boy's B Shot Putt</t>
  </si>
  <si>
    <t>U15 Boy's A Discus</t>
  </si>
  <si>
    <t>U15 Boy's B Discus</t>
  </si>
  <si>
    <t>U15 Boy's A Hammer</t>
  </si>
  <si>
    <t>U15 Boy's A Javelin</t>
  </si>
  <si>
    <t>U15 Boy's B Javelin</t>
  </si>
  <si>
    <t>U15 Boy's 4x100m</t>
  </si>
  <si>
    <t>U15 Boy's A 300m</t>
  </si>
  <si>
    <t>U15 Boy's B 300m</t>
  </si>
  <si>
    <t>300A</t>
  </si>
  <si>
    <t>300B</t>
  </si>
  <si>
    <t>U15 Boy's A 80mH</t>
  </si>
  <si>
    <t>U15 Boy's B 80mH</t>
  </si>
  <si>
    <t>80HA</t>
  </si>
  <si>
    <t>80HB</t>
  </si>
  <si>
    <t>U13 Boy's A 100m</t>
  </si>
  <si>
    <t>U13 Boy's B 100m</t>
  </si>
  <si>
    <t>U13 Boy's A 200m</t>
  </si>
  <si>
    <t>U13 Boy's B 200m</t>
  </si>
  <si>
    <t>U13 Boy's A 800m</t>
  </si>
  <si>
    <t>U13 Boy's B 800m</t>
  </si>
  <si>
    <t>U13 Boy's A 1500m</t>
  </si>
  <si>
    <t>U13 Boy's B 1500m</t>
  </si>
  <si>
    <t>U13 Boy's A High Jump</t>
  </si>
  <si>
    <t>U13 Boy's B High Jump</t>
  </si>
  <si>
    <t>U13 Boy's A Long Jump</t>
  </si>
  <si>
    <t>U13 Boy's B Long Jump</t>
  </si>
  <si>
    <t>U13 Boy's A Shot Putt</t>
  </si>
  <si>
    <t>U13 Boy's B Shot Putt</t>
  </si>
  <si>
    <t>U13 Boy's A Discus</t>
  </si>
  <si>
    <t>U13 Boy's A Javelin</t>
  </si>
  <si>
    <t>U13 Boy's 4x100m</t>
  </si>
  <si>
    <t>U13 Boy's A 75mH</t>
  </si>
  <si>
    <t>U13 Boy's B 75mH</t>
  </si>
  <si>
    <t>U15BA</t>
  </si>
  <si>
    <t>U15BB</t>
  </si>
  <si>
    <t>U13BA</t>
  </si>
  <si>
    <t>U13BB</t>
  </si>
  <si>
    <t>Women's A 100m</t>
  </si>
  <si>
    <t>Women's B 100m</t>
  </si>
  <si>
    <t>Women's A 200m</t>
  </si>
  <si>
    <t>Women's B 200m</t>
  </si>
  <si>
    <t>Women's A 800m</t>
  </si>
  <si>
    <t>Women's B 800m</t>
  </si>
  <si>
    <t>Women's A 1500m</t>
  </si>
  <si>
    <t>Women's B 1500m</t>
  </si>
  <si>
    <t>Women's A High Jump</t>
  </si>
  <si>
    <t>Women's B High Jump</t>
  </si>
  <si>
    <t>Women's A Long Jump</t>
  </si>
  <si>
    <t>Women's B Long Jump</t>
  </si>
  <si>
    <t>Women's A Triple Jump</t>
  </si>
  <si>
    <t>Women's B Triple Jump</t>
  </si>
  <si>
    <t>Women's A Shot Putt</t>
  </si>
  <si>
    <t>Women's B Shot Putt</t>
  </si>
  <si>
    <t>Women's A Discus</t>
  </si>
  <si>
    <t>Women's B Discus</t>
  </si>
  <si>
    <t>Women's A Hammer</t>
  </si>
  <si>
    <t>Women's A Javelin</t>
  </si>
  <si>
    <t>Women's B Javelin</t>
  </si>
  <si>
    <t>Women's 4x100m</t>
  </si>
  <si>
    <t>U17 Women's A 300m</t>
  </si>
  <si>
    <t>U17 Women's B 300m</t>
  </si>
  <si>
    <t>U15 Girl's A 100m</t>
  </si>
  <si>
    <t>U15 Girl's B 100m</t>
  </si>
  <si>
    <t>U15 Girl's A 200m</t>
  </si>
  <si>
    <t>U15 Girl's B 200m</t>
  </si>
  <si>
    <t>U15 Girl's A 300m</t>
  </si>
  <si>
    <t>U15 Girl's B 300m</t>
  </si>
  <si>
    <t>U15 Girl's A 800m</t>
  </si>
  <si>
    <t>U15 Girl's B 800m</t>
  </si>
  <si>
    <t>U15 Girl's A 1500m</t>
  </si>
  <si>
    <t>U15 Girl's B 1500m</t>
  </si>
  <si>
    <t>U15 Girl's A High Jump</t>
  </si>
  <si>
    <t>U15 Girl's B High Jump</t>
  </si>
  <si>
    <t>U15 Girl's A Long Jump</t>
  </si>
  <si>
    <t>U15 Girl's B Long Jump</t>
  </si>
  <si>
    <t>U15 Girl's A Shot Putt</t>
  </si>
  <si>
    <t>U15 Girl's B Shot Putt</t>
  </si>
  <si>
    <t>U15 Girl's A Discus</t>
  </si>
  <si>
    <t>U15 Girl's B Discus</t>
  </si>
  <si>
    <t>U15 Girl's A Hammer</t>
  </si>
  <si>
    <t>U15 Girl's A Javelin</t>
  </si>
  <si>
    <t>U15 Girl's B Javelin</t>
  </si>
  <si>
    <t>U15 Girl's 4x100m</t>
  </si>
  <si>
    <t>U15 Girl's A 75mH</t>
  </si>
  <si>
    <t>U15 Girl's B 75mH</t>
  </si>
  <si>
    <t>75HA</t>
  </si>
  <si>
    <t>75HB</t>
  </si>
  <si>
    <t>U15 Girls</t>
  </si>
  <si>
    <t>U15GA</t>
  </si>
  <si>
    <t>U15GB</t>
  </si>
  <si>
    <t>U13  Girls</t>
  </si>
  <si>
    <t>U13GA</t>
  </si>
  <si>
    <t>U13GB</t>
  </si>
  <si>
    <t>70H</t>
  </si>
  <si>
    <t>75H</t>
  </si>
  <si>
    <t>70HB</t>
  </si>
  <si>
    <t>70HA</t>
  </si>
  <si>
    <t>U13 Girl's A 100m</t>
  </si>
  <si>
    <t>U13 Girl's B 100m</t>
  </si>
  <si>
    <t>U13 Girl's A 200m</t>
  </si>
  <si>
    <t>U13 Girl's B 200m</t>
  </si>
  <si>
    <t>U13 Girl's A 800m</t>
  </si>
  <si>
    <t>U13 Girl's B 800m</t>
  </si>
  <si>
    <t>U13 Girl's A 1500m</t>
  </si>
  <si>
    <t>U13 Girl's B 1500m</t>
  </si>
  <si>
    <t>U13 Girl's A High Jump</t>
  </si>
  <si>
    <t>U13 Girl's B High Jump</t>
  </si>
  <si>
    <t>U13 Girl's A Long Jump</t>
  </si>
  <si>
    <t>U13 Girl's B Long Jump</t>
  </si>
  <si>
    <t>U13 Girl's A Shot Putt</t>
  </si>
  <si>
    <t>U13 Girl's B Shot Putt</t>
  </si>
  <si>
    <t>U13 Girl's A Discus</t>
  </si>
  <si>
    <t>U13 Girl's A Javelin</t>
  </si>
  <si>
    <t>U13 Girl's 4x100m</t>
  </si>
  <si>
    <t>Lily Whitmore</t>
  </si>
  <si>
    <t>Club names</t>
  </si>
  <si>
    <t>TO SCORE THE MATCH</t>
  </si>
  <si>
    <t>Insert Club names</t>
  </si>
  <si>
    <t>and letters</t>
  </si>
  <si>
    <t>in the blue cells</t>
  </si>
  <si>
    <t>(Note - This is not essential in order to score the match, and can be completed afterwards if time is short)</t>
  </si>
  <si>
    <t>Example</t>
  </si>
  <si>
    <t>Winchester</t>
  </si>
  <si>
    <t>Z</t>
  </si>
  <si>
    <t>first</t>
  </si>
  <si>
    <t>3) The match will be scored automatically, points will appear in the score columns, and the totals will be updated on the Match page</t>
  </si>
  <si>
    <t>third</t>
  </si>
  <si>
    <t>4) for security - save the data regularly (every 10 minutes is recommended)</t>
  </si>
  <si>
    <t>fourth</t>
  </si>
  <si>
    <t>fifth</t>
  </si>
  <si>
    <t>sixth</t>
  </si>
  <si>
    <t>Overtype the points scores using only decimals, not fractions - eg 4.5  6.5 etc, in order to score the ties.</t>
  </si>
  <si>
    <t>When a cell has been overwritten, the original formula calculation is lost, so any alterations then have to be manual.</t>
  </si>
  <si>
    <t>6) you can change athlete names in the spreadsheet at any time and they will automatically update in the scoresheet</t>
  </si>
  <si>
    <t>Total points per string</t>
  </si>
  <si>
    <t xml:space="preserve">Insert Venue and date in the two </t>
  </si>
  <si>
    <t>Whilst in a page of the workbook, select File, Print, and select "Active sheet" and that page will print (useful to display updated results)</t>
  </si>
  <si>
    <t>Enter scorers name and checkers name</t>
  </si>
  <si>
    <t>is entered (provided that it is from the standard series - otherwise enter one of that clubs allocated numbers to bring up the club name)</t>
  </si>
  <si>
    <t>This is set up to assist AW/Power of 10 to abstract the data.</t>
  </si>
  <si>
    <t xml:space="preserve">Match held at </t>
  </si>
  <si>
    <t>On</t>
  </si>
  <si>
    <t>Club</t>
  </si>
  <si>
    <t>"A" string</t>
  </si>
  <si>
    <t>Second</t>
  </si>
  <si>
    <t>1) type or paste names from team declarations into the appropriate Declaration sheet on the Decsheets page</t>
  </si>
  <si>
    <t>12.5</t>
  </si>
  <si>
    <t>e.g.</t>
  </si>
  <si>
    <t>The name and club will then appear (if the name has already been entered in the spreadsheet (or "-" until a name is entered).</t>
  </si>
  <si>
    <t xml:space="preserve">Take care when entering athlete letters, there must be no blanks, just a single or double letter (in either upper of lower case). </t>
  </si>
  <si>
    <t xml:space="preserve">If #N/A appears in the name or club box, clear the letters cell and re-enter the letters.  </t>
  </si>
  <si>
    <t xml:space="preserve">Then: </t>
  </si>
  <si>
    <t>2) type the athletes letter (e.g. r or rr)  in the highlighted first column for each event, and the performance in the highlighted Perf column</t>
  </si>
  <si>
    <t>EASTERN YOUNG ATHLETES LEAGUE   UNDER 17 WOMEN</t>
  </si>
  <si>
    <t>U17 Women</t>
  </si>
  <si>
    <t>U13 Girl's B Discus</t>
  </si>
  <si>
    <t>U13 Girl's B Javelin</t>
  </si>
  <si>
    <t>Wasted Points</t>
  </si>
  <si>
    <t>Club Letters</t>
  </si>
  <si>
    <t>Scores - Boys Under 13</t>
  </si>
  <si>
    <t>Scores - Boys Under 15</t>
  </si>
  <si>
    <t>Scores - Men Under 17</t>
  </si>
  <si>
    <t>Scores - Girls Under 13</t>
  </si>
  <si>
    <t>Scores - Girls Under 15</t>
  </si>
  <si>
    <t>Scores - Women Under 17</t>
  </si>
  <si>
    <t>Total club points score</t>
  </si>
  <si>
    <t>Match Positions</t>
  </si>
  <si>
    <t>Scored by………………………………………………..</t>
  </si>
  <si>
    <t>Checked by…………………………………………..</t>
  </si>
  <si>
    <t>Wasted points</t>
  </si>
  <si>
    <t xml:space="preserve">EASTERN YOUNG ATHLETES LEAGUE  UNDER 13 GIRLS </t>
  </si>
  <si>
    <t>PV</t>
  </si>
  <si>
    <t>U15 Girls Polevault</t>
  </si>
  <si>
    <t>1</t>
  </si>
  <si>
    <t>2</t>
  </si>
  <si>
    <t>3</t>
  </si>
  <si>
    <t>PVA</t>
  </si>
  <si>
    <t>Women's  A Polevault</t>
  </si>
  <si>
    <t>U13 Boys B Javelin</t>
  </si>
  <si>
    <t>U13 Boy's Discus B</t>
  </si>
  <si>
    <t xml:space="preserve">EASTERN YOUNG ATHLETES LEAGUE  UNDER 15 GIRLS </t>
  </si>
  <si>
    <t>EASTERN YOUNG ATHLETES LEAGUE  UNDER 13 BOYS</t>
  </si>
  <si>
    <t>EASTERN YOUNG ATHLETES LEAGUE  UNDER 15 BOYS</t>
  </si>
  <si>
    <t>Club 1</t>
  </si>
  <si>
    <t>Club 2</t>
  </si>
  <si>
    <t>Club 3</t>
  </si>
  <si>
    <t>Club 4</t>
  </si>
  <si>
    <t>Club 5</t>
  </si>
  <si>
    <t>Club 6</t>
  </si>
  <si>
    <t>Performance</t>
  </si>
  <si>
    <t>.</t>
  </si>
  <si>
    <t>U17WA</t>
  </si>
  <si>
    <t>U17WB</t>
  </si>
  <si>
    <t>Women's A 80mH</t>
  </si>
  <si>
    <t>Women's B 80mH</t>
  </si>
  <si>
    <t>U15 Boy's Polevault</t>
  </si>
  <si>
    <t>U17 Men's Polevault</t>
  </si>
  <si>
    <t>EASTERN YOUNG ATHLETES LEAGUE  UNDER 17 MEN</t>
  </si>
  <si>
    <t>(do not send it to Power of 10 at this stage).</t>
  </si>
  <si>
    <t>On Friday morning, the host club should then e-mail the final corrected results Excel spreadsheet to Power of 10 (not a pdf), the league Sec, and all visiting clubs.</t>
  </si>
  <si>
    <r>
      <t xml:space="preserve">Also send a hard copy of the </t>
    </r>
    <r>
      <rPr>
        <b/>
        <u/>
        <sz val="11"/>
        <color indexed="10"/>
        <rFont val="Arial"/>
        <family val="2"/>
      </rPr>
      <t>complete score sheet, inc. non-scorers, plus all team declarations</t>
    </r>
    <r>
      <rPr>
        <b/>
        <sz val="11"/>
        <color indexed="10"/>
        <rFont val="Arial"/>
        <family val="2"/>
      </rPr>
      <t xml:space="preserve"> to the Fixtures Secretary – Mr R Gibbins,  6 Hoecroft Court, Hoe Lane, </t>
    </r>
  </si>
  <si>
    <t>Enfield, Middlesex, EN3 5SJ</t>
  </si>
  <si>
    <t>Any changes not notified in time must be then be notified directly to Power of 10 by the club concerned, but only if they are of importance for statistical purposes.</t>
  </si>
  <si>
    <t>Power of 10 can automatically up-load the data from this spreadsheet in Excel format including non-scorers and will pass results to Athletics weekly</t>
  </si>
  <si>
    <t xml:space="preserve">Under no circumstances should Power of 10 be asked to up-load a complete revised spread-sheet when they have already uploaded the initial spread-sheet </t>
  </si>
  <si>
    <t>– their automated system cannot do that.</t>
  </si>
  <si>
    <r>
      <rPr>
        <b/>
        <u/>
        <sz val="11"/>
        <rFont val="Arial"/>
        <family val="2"/>
      </rPr>
      <t>RESULTS PROCEDURE</t>
    </r>
    <r>
      <rPr>
        <b/>
        <sz val="11"/>
        <rFont val="Arial"/>
        <family val="2"/>
      </rPr>
      <t xml:space="preserve"> (to avoid overloading Power of 10 with corrections)</t>
    </r>
  </si>
  <si>
    <t>Wind speed =</t>
  </si>
  <si>
    <t>Letter(s)</t>
  </si>
  <si>
    <t>100m A string</t>
  </si>
  <si>
    <t>100m B string</t>
  </si>
  <si>
    <t>200m A string</t>
  </si>
  <si>
    <t>200m B string</t>
  </si>
  <si>
    <t>W/S=</t>
  </si>
  <si>
    <t>300m A String</t>
  </si>
  <si>
    <t>300m B String</t>
  </si>
  <si>
    <t>800m A String</t>
  </si>
  <si>
    <t>800m B String</t>
  </si>
  <si>
    <t>1500m A String</t>
  </si>
  <si>
    <t>1500m B String</t>
  </si>
  <si>
    <t>80m Hurdles A String</t>
  </si>
  <si>
    <t>80m Hurdles B String</t>
  </si>
  <si>
    <t>4 x 100 relay</t>
  </si>
  <si>
    <t>Highjump A String</t>
  </si>
  <si>
    <t>Highjump B String</t>
  </si>
  <si>
    <t>Polevault A String</t>
  </si>
  <si>
    <t>Longjump A String</t>
  </si>
  <si>
    <t>Longjump B String</t>
  </si>
  <si>
    <t>Triplejump A String</t>
  </si>
  <si>
    <t>Triplejump B String</t>
  </si>
  <si>
    <t>Shot A String</t>
  </si>
  <si>
    <t>Shot B String</t>
  </si>
  <si>
    <t>Discus A String</t>
  </si>
  <si>
    <t>Discus B String</t>
  </si>
  <si>
    <t>Hammer A String</t>
  </si>
  <si>
    <t>Javelin A String</t>
  </si>
  <si>
    <t>Javelin B String</t>
  </si>
  <si>
    <t>EASTERN YOUNG ATHLETES LEAGUE   UNDER 17 MEN</t>
  </si>
  <si>
    <t>EASTERN YOUNG ATHLETES LEAGUE   UNDER 15 BOYS</t>
  </si>
  <si>
    <t>EASTERN YOUNG ATHLETES LEAGUE   UNDER 15 GIRLS</t>
  </si>
  <si>
    <t>100m Hurdles A String</t>
  </si>
  <si>
    <t>100m Hurdles B String</t>
  </si>
  <si>
    <t>75m Hurdles A String</t>
  </si>
  <si>
    <t>75m Hurdles B String</t>
  </si>
  <si>
    <t>70m Hurdles A String</t>
  </si>
  <si>
    <t>70m Hurdles B String</t>
  </si>
  <si>
    <t>U13 Girl's A 70mH</t>
  </si>
  <si>
    <t>U13 Girl's B 70mH</t>
  </si>
  <si>
    <t>EASTERN YOUNG ATHLETES LEAGUE   UNDER 13 GIRLS</t>
  </si>
  <si>
    <t>EASTERN YOUNG ATHLETES LEAGUE   UNDER 13 BOYS</t>
  </si>
  <si>
    <t>400m A String</t>
  </si>
  <si>
    <t>400m B String</t>
  </si>
  <si>
    <t>C</t>
  </si>
  <si>
    <t>A</t>
  </si>
  <si>
    <t>If you now don’t want to put letters in that first cell, simply clear the cell of any contents.</t>
  </si>
  <si>
    <t>If you have entered data in a performance cell and now wish to leave it blank, simply enter a full stop in the cell (to avoid zero's  appearing on the printout format on the right).</t>
  </si>
  <si>
    <t>R</t>
  </si>
  <si>
    <t>E</t>
  </si>
  <si>
    <t>TEAM DECLARATIONS</t>
  </si>
  <si>
    <t>No B String</t>
  </si>
  <si>
    <t>5) where there is a tie in Highjump or Polevault only, the points allocation cells can be overwritten (highlighted in gold), all other score cells are protected.</t>
  </si>
  <si>
    <t>7) Print area's are pre-set so that relevant data on each sheet can be printed - each age group is on two pages - one track, one field.</t>
  </si>
  <si>
    <t>To print the entire scoresheet, simply select File, Print, and select "Entire Workbook" in the print menu.  Non-scorers print in two columns on 3 pages</t>
  </si>
  <si>
    <t xml:space="preserve">8) Nonscorers results use dropdown boxes for event and agegroup entry. The name and club will come up automatically when the athlete number </t>
  </si>
  <si>
    <t>The non-scorers athlete database is set up for numbers 1-499,  allowing some additional numbers (2-99 and 450-499) for use if extra numbers are required for any reason</t>
  </si>
  <si>
    <t>Team names are automatically entered against each clubs allocated numbers when the set-up operations are performed</t>
  </si>
  <si>
    <t>blue highlighted cells on row 37</t>
  </si>
  <si>
    <t>in the blue highlighted cells in row 51</t>
  </si>
  <si>
    <t>First carry out the three set-up actions on the left of this page (highlighted in yellow). This sets up all the worksheet pages automatically</t>
  </si>
  <si>
    <t>(preset)</t>
  </si>
  <si>
    <t>If you don’t have wind speeds just leave those cells with a dot in them to avoid zeros in the print out format on the right</t>
  </si>
  <si>
    <t>NOTE - when setting up matches involving Barnet and district or Benfleet Juniors</t>
  </si>
  <si>
    <t xml:space="preserve"> they must be entered as a single letter in the set-up box</t>
  </si>
  <si>
    <t>blank</t>
  </si>
  <si>
    <t>Officials points **</t>
  </si>
  <si>
    <t>Immediately after the match send the overall match score to Ray Gibbins – tel. 0208 373 1957, or e-mail raypenton1@hotmail.com and all visiting clubs</t>
  </si>
  <si>
    <t>Eastern Young Athletes Final Results</t>
  </si>
  <si>
    <t>Blank</t>
  </si>
  <si>
    <t>Visiting clubs should feedback any errors/name changes to the host club, by Wednesday evening.</t>
  </si>
  <si>
    <t xml:space="preserve">By Monday evening following the match, e-mail out the checked and complete “provisional” results spreadsheet, inc all non-scorers, to the visiting clubs for feedback </t>
  </si>
  <si>
    <t>Under 13 Girls</t>
  </si>
  <si>
    <t xml:space="preserve">Event </t>
  </si>
  <si>
    <t>Level 1</t>
  </si>
  <si>
    <t>Level 2</t>
  </si>
  <si>
    <t>Level 3</t>
  </si>
  <si>
    <t>Level 4</t>
  </si>
  <si>
    <t>Level 5</t>
  </si>
  <si>
    <t>Level 6</t>
  </si>
  <si>
    <t>Level 7</t>
  </si>
  <si>
    <t>Level 8</t>
  </si>
  <si>
    <t>Level 9</t>
  </si>
  <si>
    <t>60m(i)</t>
  </si>
  <si>
    <t>75m</t>
  </si>
  <si>
    <t>100m</t>
  </si>
  <si>
    <t>150m</t>
  </si>
  <si>
    <t>200m</t>
  </si>
  <si>
    <t>600m</t>
  </si>
  <si>
    <t>800m</t>
  </si>
  <si>
    <t>1200m</t>
  </si>
  <si>
    <t>1500m</t>
  </si>
  <si>
    <t>60mH(i)</t>
  </si>
  <si>
    <t>70mH</t>
  </si>
  <si>
    <t>DT(0.75kg)</t>
  </si>
  <si>
    <t>JT(400g)</t>
  </si>
  <si>
    <t>SP(2.72kg)</t>
  </si>
  <si>
    <t>Pentathlon(i)</t>
  </si>
  <si>
    <t>Under 15 Girls</t>
  </si>
  <si>
    <t>300m</t>
  </si>
  <si>
    <t>3000m</t>
  </si>
  <si>
    <t>75mH</t>
  </si>
  <si>
    <t>DT(1kg)</t>
  </si>
  <si>
    <t>HT(3kg)</t>
  </si>
  <si>
    <t>JT(500g)</t>
  </si>
  <si>
    <t>SP(3kg)</t>
  </si>
  <si>
    <t>1500mSC</t>
  </si>
  <si>
    <t>80mH</t>
  </si>
  <si>
    <t>300mH</t>
  </si>
  <si>
    <t>Under 17 Women</t>
  </si>
  <si>
    <t>Under 13 Boys</t>
  </si>
  <si>
    <t>Under 15 Boys</t>
  </si>
  <si>
    <t>DT(1.25kg)</t>
  </si>
  <si>
    <t>HT(4kg)</t>
  </si>
  <si>
    <t>JT(600g)</t>
  </si>
  <si>
    <t>SP(4kg)</t>
  </si>
  <si>
    <t>Under 17 Men</t>
  </si>
  <si>
    <t>400m</t>
  </si>
  <si>
    <t>5000m</t>
  </si>
  <si>
    <t>100mH</t>
  </si>
  <si>
    <t>400mH</t>
  </si>
  <si>
    <t>DT(1.5kg)</t>
  </si>
  <si>
    <t>HT(5kg)</t>
  </si>
  <si>
    <t>JT(700g)</t>
  </si>
  <si>
    <t>SP(5kg)</t>
  </si>
  <si>
    <t>Heptathlon</t>
  </si>
  <si>
    <t>Octathlon</t>
  </si>
  <si>
    <t>Decathlon</t>
  </si>
  <si>
    <t>England Athletics PB Award Standard - 2023</t>
  </si>
  <si>
    <t>DT (1kg)</t>
  </si>
  <si>
    <t>JT (400g)</t>
  </si>
  <si>
    <t>SP (3kg)</t>
  </si>
  <si>
    <t>DT (0.75kg)</t>
  </si>
  <si>
    <t>SP (2.72kg)</t>
  </si>
  <si>
    <t>DT (1.25kg)</t>
  </si>
  <si>
    <t>HT (4kg)</t>
  </si>
  <si>
    <t>JT (600g)</t>
  </si>
  <si>
    <t>SP (4kg)</t>
  </si>
  <si>
    <t>HT (3kg)</t>
  </si>
  <si>
    <t>JT (500g)</t>
  </si>
  <si>
    <t>DT (1.5kg)</t>
  </si>
  <si>
    <t>HT (5kg)</t>
  </si>
  <si>
    <t>JT (700g)</t>
  </si>
  <si>
    <t>SP (5kg)</t>
  </si>
  <si>
    <t>Under 20 Men</t>
  </si>
  <si>
    <t>2000mSC</t>
  </si>
  <si>
    <t>110mH</t>
  </si>
  <si>
    <t>DT (1.75kg)</t>
  </si>
  <si>
    <t>HT (6kg)</t>
  </si>
  <si>
    <t>JT (800g)</t>
  </si>
  <si>
    <t>SP (6kg)</t>
  </si>
  <si>
    <t>Under 20 Women</t>
  </si>
  <si>
    <t>Senior Men</t>
  </si>
  <si>
    <t>10000m</t>
  </si>
  <si>
    <t>3000mSC</t>
  </si>
  <si>
    <t>DT (2kg)</t>
  </si>
  <si>
    <t>HT (7.26kg)</t>
  </si>
  <si>
    <t>SP (7.26kg)</t>
  </si>
  <si>
    <t>Half Marathon</t>
  </si>
  <si>
    <t>Marathon</t>
  </si>
  <si>
    <t>Senior Women</t>
  </si>
  <si>
    <t xml:space="preserve">  </t>
  </si>
  <si>
    <t xml:space="preserve"> </t>
  </si>
  <si>
    <t>EA Std Level</t>
  </si>
  <si>
    <t>Add 10 points for each Level 2+ official, 7 points for each Level 1 official and 5 points for each helper for a maximum of 7 officials/helpers.</t>
  </si>
  <si>
    <t>That should include at least one track judge and one timekeeper.</t>
  </si>
  <si>
    <t>Total points (3486)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</si>
</sst>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 mmmm\ yyyy"/>
    <numFmt numFmtId="165" formatCode="dd/mm/yy;@"/>
    <numFmt numFmtId="166" formatCode="0.0"/>
    <numFmt numFmtId="167" formatCode="m:ss.00"/>
    <numFmt numFmtId="168" formatCode="mm:ss.00"/>
  </numFmts>
  <fonts count="5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sz val="10"/>
      <color indexed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4"/>
      <name val="Old English Text MT"/>
      <family val="4"/>
    </font>
    <font>
      <b/>
      <u/>
      <sz val="11"/>
      <name val="Arial"/>
      <family val="2"/>
    </font>
    <font>
      <b/>
      <u/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 tint="-0.24994659260841701"/>
      <name val="Calibri"/>
      <family val="2"/>
      <scheme val="minor"/>
    </font>
    <font>
      <sz val="10"/>
      <color theme="0" tint="-0.2499465926084170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3"/>
      <name val="Arial"/>
      <family val="2"/>
    </font>
    <font>
      <b/>
      <sz val="11"/>
      <name val="Calibri"/>
      <family val="2"/>
      <scheme val="minor"/>
    </font>
    <font>
      <b/>
      <sz val="8"/>
      <color rgb="FF0000FF"/>
      <name val="Arial"/>
      <family val="2"/>
    </font>
    <font>
      <sz val="9"/>
      <color theme="0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0" fillId="2" borderId="0" xfId="0" applyFill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5" fillId="0" borderId="0" xfId="0" applyFont="1"/>
    <xf numFmtId="0" fontId="4" fillId="4" borderId="0" xfId="0" applyFont="1" applyFill="1"/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0" fontId="9" fillId="0" borderId="0" xfId="0" applyFon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0" fontId="9" fillId="0" borderId="0" xfId="0" quotePrefix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9" fillId="0" borderId="1" xfId="0" applyFont="1" applyBorder="1"/>
    <xf numFmtId="0" fontId="9" fillId="2" borderId="0" xfId="0" applyFont="1" applyFill="1" applyAlignment="1" applyProtection="1">
      <alignment horizontal="left"/>
      <protection locked="0"/>
    </xf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0" xfId="0" quotePrefix="1" applyFont="1"/>
    <xf numFmtId="0" fontId="9" fillId="0" borderId="0" xfId="0" applyFont="1" applyAlignment="1">
      <alignment horizontal="left"/>
    </xf>
    <xf numFmtId="0" fontId="10" fillId="0" borderId="1" xfId="0" applyFont="1" applyBorder="1"/>
    <xf numFmtId="0" fontId="10" fillId="0" borderId="0" xfId="0" applyFont="1" applyAlignment="1">
      <alignment horizontal="right"/>
    </xf>
    <xf numFmtId="0" fontId="26" fillId="0" borderId="0" xfId="0" applyFont="1" applyAlignment="1">
      <alignment vertical="justify" textRotation="180" wrapText="1"/>
    </xf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11" fillId="3" borderId="0" xfId="0" applyFont="1" applyFill="1" applyAlignment="1">
      <alignment horizontal="left"/>
    </xf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2" fillId="3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 vertical="top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7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  <xf numFmtId="0" fontId="27" fillId="0" borderId="0" xfId="0" applyFont="1"/>
    <xf numFmtId="2" fontId="28" fillId="0" borderId="0" xfId="0" applyNumberFormat="1" applyFont="1"/>
    <xf numFmtId="0" fontId="28" fillId="0" borderId="0" xfId="0" applyFont="1"/>
    <xf numFmtId="0" fontId="15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5" fillId="3" borderId="0" xfId="0" applyFont="1" applyFill="1"/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7" borderId="1" xfId="0" applyFill="1" applyBorder="1" applyAlignment="1">
      <alignment horizontal="center"/>
    </xf>
    <xf numFmtId="49" fontId="0" fillId="7" borderId="1" xfId="0" applyNumberFormat="1" applyFill="1" applyBorder="1"/>
    <xf numFmtId="0" fontId="0" fillId="8" borderId="0" xfId="0" applyFill="1"/>
    <xf numFmtId="0" fontId="3" fillId="8" borderId="0" xfId="0" applyFont="1" applyFill="1" applyAlignment="1">
      <alignment horizontal="left"/>
    </xf>
    <xf numFmtId="0" fontId="3" fillId="8" borderId="0" xfId="0" applyFont="1" applyFill="1"/>
    <xf numFmtId="0" fontId="2" fillId="8" borderId="0" xfId="0" applyFont="1" applyFill="1"/>
    <xf numFmtId="0" fontId="33" fillId="8" borderId="0" xfId="0" applyFont="1" applyFill="1"/>
    <xf numFmtId="0" fontId="0" fillId="0" borderId="3" xfId="0" applyBorder="1"/>
    <xf numFmtId="0" fontId="19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0" fillId="0" borderId="7" xfId="0" applyFont="1" applyBorder="1" applyAlignment="1">
      <alignment horizontal="center" vertical="center" textRotation="90"/>
    </xf>
    <xf numFmtId="0" fontId="19" fillId="0" borderId="4" xfId="0" applyFont="1" applyBorder="1"/>
    <xf numFmtId="0" fontId="19" fillId="0" borderId="7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8" xfId="0" applyFont="1" applyBorder="1"/>
    <xf numFmtId="0" fontId="0" fillId="0" borderId="9" xfId="0" applyBorder="1"/>
    <xf numFmtId="0" fontId="0" fillId="0" borderId="10" xfId="0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/>
    <xf numFmtId="0" fontId="0" fillId="0" borderId="13" xfId="0" applyBorder="1"/>
    <xf numFmtId="0" fontId="19" fillId="0" borderId="14" xfId="0" applyFont="1" applyBorder="1" applyAlignment="1">
      <alignment horizontal="center"/>
    </xf>
    <xf numFmtId="0" fontId="19" fillId="0" borderId="15" xfId="0" applyFont="1" applyBorder="1"/>
    <xf numFmtId="0" fontId="0" fillId="0" borderId="16" xfId="0" applyBorder="1"/>
    <xf numFmtId="0" fontId="0" fillId="0" borderId="17" xfId="0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0" xfId="0" applyFont="1"/>
    <xf numFmtId="0" fontId="0" fillId="0" borderId="0" xfId="0" applyAlignment="1">
      <alignment horizontal="center"/>
    </xf>
    <xf numFmtId="2" fontId="20" fillId="0" borderId="7" xfId="0" applyNumberFormat="1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left"/>
    </xf>
    <xf numFmtId="0" fontId="9" fillId="2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16" fillId="8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8" fillId="0" borderId="0" xfId="0" applyFont="1" applyAlignment="1">
      <alignment horizontal="left"/>
    </xf>
    <xf numFmtId="0" fontId="37" fillId="0" borderId="0" xfId="0" applyFont="1"/>
    <xf numFmtId="0" fontId="38" fillId="0" borderId="0" xfId="0" applyFont="1"/>
    <xf numFmtId="166" fontId="2" fillId="9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49" fontId="16" fillId="0" borderId="0" xfId="0" applyNumberFormat="1" applyFont="1" applyAlignment="1">
      <alignment horizontal="left"/>
    </xf>
    <xf numFmtId="0" fontId="25" fillId="0" borderId="1" xfId="0" applyFont="1" applyBorder="1" applyAlignment="1">
      <alignment horizontal="left"/>
    </xf>
    <xf numFmtId="166" fontId="2" fillId="0" borderId="0" xfId="0" quotePrefix="1" applyNumberFormat="1" applyFont="1" applyAlignment="1">
      <alignment horizontal="right"/>
    </xf>
    <xf numFmtId="14" fontId="3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horizontal="left"/>
    </xf>
    <xf numFmtId="49" fontId="3" fillId="0" borderId="0" xfId="0" applyNumberFormat="1" applyFont="1" applyAlignment="1">
      <alignment horizontal="right"/>
    </xf>
    <xf numFmtId="49" fontId="2" fillId="0" borderId="0" xfId="0" quotePrefix="1" applyNumberFormat="1" applyFont="1" applyAlignment="1">
      <alignment horizontal="right"/>
    </xf>
    <xf numFmtId="49" fontId="15" fillId="0" borderId="0" xfId="0" applyNumberFormat="1" applyFont="1"/>
    <xf numFmtId="0" fontId="39" fillId="0" borderId="0" xfId="0" applyFont="1"/>
    <xf numFmtId="49" fontId="39" fillId="0" borderId="0" xfId="0" applyNumberFormat="1" applyFont="1"/>
    <xf numFmtId="0" fontId="39" fillId="0" borderId="0" xfId="0" applyFont="1" applyAlignment="1">
      <alignment horizontal="right"/>
    </xf>
    <xf numFmtId="0" fontId="40" fillId="0" borderId="0" xfId="0" applyFont="1"/>
    <xf numFmtId="49" fontId="3" fillId="0" borderId="1" xfId="0" applyNumberFormat="1" applyFont="1" applyBorder="1"/>
    <xf numFmtId="0" fontId="37" fillId="0" borderId="1" xfId="0" applyFont="1" applyBorder="1"/>
    <xf numFmtId="49" fontId="10" fillId="0" borderId="1" xfId="0" applyNumberFormat="1" applyFont="1" applyBorder="1" applyAlignment="1">
      <alignment horizontal="right"/>
    </xf>
    <xf numFmtId="0" fontId="25" fillId="0" borderId="1" xfId="0" applyFont="1" applyBorder="1"/>
    <xf numFmtId="49" fontId="0" fillId="0" borderId="1" xfId="0" applyNumberFormat="1" applyBorder="1"/>
    <xf numFmtId="49" fontId="3" fillId="0" borderId="1" xfId="0" applyNumberFormat="1" applyFont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9" fillId="2" borderId="0" xfId="0" applyNumberFormat="1" applyFont="1" applyFill="1" applyAlignment="1" applyProtection="1">
      <alignment horizontal="left"/>
      <protection locked="0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0" xfId="0" quotePrefix="1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2" fontId="2" fillId="0" borderId="0" xfId="0" quotePrefix="1" applyNumberFormat="1" applyFont="1" applyAlignment="1">
      <alignment horizontal="right"/>
    </xf>
    <xf numFmtId="2" fontId="0" fillId="0" borderId="0" xfId="0" applyNumberFormat="1"/>
    <xf numFmtId="49" fontId="0" fillId="2" borderId="0" xfId="0" applyNumberFormat="1" applyFill="1" applyProtection="1">
      <protection locked="0"/>
    </xf>
    <xf numFmtId="166" fontId="2" fillId="0" borderId="0" xfId="0" applyNumberFormat="1" applyFont="1" applyAlignment="1">
      <alignment horizontal="right"/>
    </xf>
    <xf numFmtId="166" fontId="39" fillId="0" borderId="0" xfId="0" applyNumberFormat="1" applyFont="1" applyAlignment="1">
      <alignment horizontal="center"/>
    </xf>
    <xf numFmtId="49" fontId="41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66" fontId="39" fillId="0" borderId="0" xfId="0" applyNumberFormat="1" applyFont="1" applyAlignment="1">
      <alignment horizontal="right"/>
    </xf>
    <xf numFmtId="166" fontId="39" fillId="0" borderId="0" xfId="0" applyNumberFormat="1" applyFont="1"/>
    <xf numFmtId="2" fontId="39" fillId="0" borderId="0" xfId="0" applyNumberFormat="1" applyFont="1"/>
    <xf numFmtId="0" fontId="25" fillId="8" borderId="0" xfId="0" applyFont="1" applyFill="1"/>
    <xf numFmtId="0" fontId="0" fillId="3" borderId="18" xfId="0" applyFill="1" applyBorder="1"/>
    <xf numFmtId="0" fontId="2" fillId="10" borderId="1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0" fillId="0" borderId="0" xfId="0" applyNumberFormat="1"/>
    <xf numFmtId="0" fontId="0" fillId="11" borderId="0" xfId="0" applyFill="1"/>
    <xf numFmtId="0" fontId="0" fillId="11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12" borderId="0" xfId="0" applyFill="1"/>
    <xf numFmtId="0" fontId="0" fillId="12" borderId="0" xfId="0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0" fillId="7" borderId="0" xfId="0" applyFill="1"/>
    <xf numFmtId="0" fontId="0" fillId="7" borderId="0" xfId="0" applyFill="1" applyAlignment="1">
      <alignment horizontal="right"/>
    </xf>
    <xf numFmtId="0" fontId="42" fillId="0" borderId="0" xfId="0" applyFont="1" applyAlignment="1">
      <alignment horizontal="center"/>
    </xf>
    <xf numFmtId="0" fontId="42" fillId="0" borderId="0" xfId="0" quotePrefix="1" applyFont="1" applyAlignment="1">
      <alignment horizontal="center"/>
    </xf>
    <xf numFmtId="0" fontId="7" fillId="1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0" fontId="7" fillId="15" borderId="0" xfId="0" applyFont="1" applyFill="1" applyAlignment="1">
      <alignment horizontal="center"/>
    </xf>
    <xf numFmtId="0" fontId="3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13" borderId="19" xfId="0" applyFill="1" applyBorder="1" applyAlignment="1" applyProtection="1">
      <alignment horizontal="center"/>
      <protection locked="0"/>
    </xf>
    <xf numFmtId="0" fontId="4" fillId="13" borderId="19" xfId="0" applyFont="1" applyFill="1" applyBorder="1" applyAlignment="1">
      <alignment horizontal="center"/>
    </xf>
    <xf numFmtId="0" fontId="0" fillId="4" borderId="19" xfId="0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5" borderId="19" xfId="0" applyFill="1" applyBorder="1" applyAlignment="1" applyProtection="1">
      <alignment horizontal="center"/>
      <protection locked="0"/>
    </xf>
    <xf numFmtId="0" fontId="4" fillId="5" borderId="19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14" borderId="19" xfId="0" applyFill="1" applyBorder="1" applyAlignment="1" applyProtection="1">
      <alignment horizontal="center"/>
      <protection locked="0"/>
    </xf>
    <xf numFmtId="0" fontId="4" fillId="14" borderId="19" xfId="0" applyFont="1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15" borderId="19" xfId="0" applyFill="1" applyBorder="1" applyAlignment="1" applyProtection="1">
      <alignment horizontal="center"/>
      <protection locked="0"/>
    </xf>
    <xf numFmtId="0" fontId="4" fillId="15" borderId="19" xfId="0" applyFont="1" applyFill="1" applyBorder="1" applyAlignment="1">
      <alignment horizontal="center"/>
    </xf>
    <xf numFmtId="0" fontId="0" fillId="15" borderId="19" xfId="0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0" fontId="0" fillId="16" borderId="19" xfId="0" applyFill="1" applyBorder="1" applyAlignment="1" applyProtection="1">
      <alignment horizontal="center"/>
      <protection locked="0"/>
    </xf>
    <xf numFmtId="0" fontId="45" fillId="8" borderId="0" xfId="0" applyFont="1" applyFill="1"/>
    <xf numFmtId="165" fontId="7" fillId="17" borderId="0" xfId="0" applyNumberFormat="1" applyFont="1" applyFill="1" applyAlignment="1" applyProtection="1">
      <alignment horizontal="left"/>
      <protection locked="0"/>
    </xf>
    <xf numFmtId="2" fontId="9" fillId="17" borderId="20" xfId="0" applyNumberFormat="1" applyFont="1" applyFill="1" applyBorder="1" applyAlignment="1" applyProtection="1">
      <alignment horizontal="center"/>
      <protection locked="0"/>
    </xf>
    <xf numFmtId="0" fontId="9" fillId="17" borderId="20" xfId="0" applyFont="1" applyFill="1" applyBorder="1" applyAlignment="1" applyProtection="1">
      <alignment horizontal="center"/>
      <protection locked="0"/>
    </xf>
    <xf numFmtId="0" fontId="0" fillId="17" borderId="1" xfId="0" applyFill="1" applyBorder="1" applyAlignment="1">
      <alignment horizontal="center"/>
    </xf>
    <xf numFmtId="0" fontId="38" fillId="3" borderId="0" xfId="0" applyFont="1" applyFill="1"/>
    <xf numFmtId="165" fontId="40" fillId="0" borderId="0" xfId="0" applyNumberFormat="1" applyFont="1"/>
    <xf numFmtId="0" fontId="46" fillId="8" borderId="0" xfId="0" applyFont="1" applyFill="1"/>
    <xf numFmtId="0" fontId="2" fillId="0" borderId="0" xfId="0" applyFont="1" applyAlignment="1">
      <alignment horizontal="center" textRotation="88"/>
    </xf>
    <xf numFmtId="0" fontId="47" fillId="0" borderId="20" xfId="0" applyFont="1" applyBorder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horizontal="center" textRotation="89"/>
    </xf>
    <xf numFmtId="0" fontId="2" fillId="0" borderId="0" xfId="0" applyFont="1" applyAlignment="1">
      <alignment horizontal="center" textRotation="90"/>
    </xf>
    <xf numFmtId="0" fontId="48" fillId="0" borderId="21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3" xfId="0" applyFont="1" applyBorder="1"/>
    <xf numFmtId="0" fontId="0" fillId="0" borderId="24" xfId="0" applyBorder="1"/>
    <xf numFmtId="0" fontId="49" fillId="8" borderId="0" xfId="0" applyFont="1" applyFill="1"/>
    <xf numFmtId="0" fontId="19" fillId="8" borderId="22" xfId="0" applyFont="1" applyFill="1" applyBorder="1" applyAlignment="1" applyProtection="1">
      <alignment horizontal="center"/>
      <protection locked="0"/>
    </xf>
    <xf numFmtId="2" fontId="39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2" fontId="0" fillId="18" borderId="1" xfId="0" applyNumberFormat="1" applyFill="1" applyBorder="1"/>
    <xf numFmtId="167" fontId="0" fillId="18" borderId="1" xfId="0" applyNumberFormat="1" applyFill="1" applyBorder="1"/>
    <xf numFmtId="0" fontId="0" fillId="18" borderId="1" xfId="0" applyFill="1" applyBorder="1"/>
    <xf numFmtId="0" fontId="3" fillId="0" borderId="25" xfId="0" applyFont="1" applyBorder="1"/>
    <xf numFmtId="2" fontId="0" fillId="19" borderId="1" xfId="0" applyNumberFormat="1" applyFill="1" applyBorder="1"/>
    <xf numFmtId="167" fontId="0" fillId="19" borderId="1" xfId="0" applyNumberFormat="1" applyFill="1" applyBorder="1"/>
    <xf numFmtId="0" fontId="0" fillId="19" borderId="1" xfId="0" applyFill="1" applyBorder="1"/>
    <xf numFmtId="167" fontId="2" fillId="2" borderId="1" xfId="0" applyNumberFormat="1" applyFont="1" applyFill="1" applyBorder="1" applyAlignment="1" applyProtection="1">
      <alignment horizontal="right"/>
      <protection locked="0"/>
    </xf>
    <xf numFmtId="167" fontId="2" fillId="0" borderId="0" xfId="0" applyNumberFormat="1" applyFont="1" applyAlignment="1">
      <alignment horizontal="right"/>
    </xf>
    <xf numFmtId="167" fontId="0" fillId="0" borderId="0" xfId="0" applyNumberFormat="1"/>
    <xf numFmtId="0" fontId="33" fillId="0" borderId="0" xfId="0" applyFont="1"/>
    <xf numFmtId="0" fontId="1" fillId="0" borderId="0" xfId="0" applyFont="1"/>
    <xf numFmtId="0" fontId="3" fillId="20" borderId="20" xfId="0" applyFont="1" applyFill="1" applyBorder="1"/>
    <xf numFmtId="2" fontId="3" fillId="0" borderId="29" xfId="0" applyNumberFormat="1" applyFon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2" fontId="50" fillId="0" borderId="3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30" xfId="0" applyFont="1" applyBorder="1"/>
    <xf numFmtId="2" fontId="3" fillId="0" borderId="1" xfId="0" applyNumberFormat="1" applyFont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2" fillId="19" borderId="1" xfId="0" applyNumberFormat="1" applyFont="1" applyFill="1" applyBorder="1" applyAlignment="1">
      <alignment horizontal="center"/>
    </xf>
    <xf numFmtId="2" fontId="1" fillId="19" borderId="1" xfId="0" applyNumberFormat="1" applyFont="1" applyFill="1" applyBorder="1" applyAlignment="1">
      <alignment horizontal="center"/>
    </xf>
    <xf numFmtId="168" fontId="1" fillId="19" borderId="1" xfId="0" applyNumberFormat="1" applyFont="1" applyFill="1" applyBorder="1" applyAlignment="1">
      <alignment horizontal="center"/>
    </xf>
    <xf numFmtId="1" fontId="1" fillId="19" borderId="1" xfId="0" applyNumberFormat="1" applyFont="1" applyFill="1" applyBorder="1" applyAlignment="1">
      <alignment horizontal="center"/>
    </xf>
    <xf numFmtId="0" fontId="3" fillId="21" borderId="20" xfId="0" applyFont="1" applyFill="1" applyBorder="1"/>
    <xf numFmtId="2" fontId="2" fillId="22" borderId="1" xfId="0" applyNumberFormat="1" applyFont="1" applyFill="1" applyBorder="1" applyAlignment="1">
      <alignment horizontal="center"/>
    </xf>
    <xf numFmtId="2" fontId="1" fillId="22" borderId="1" xfId="0" applyNumberFormat="1" applyFont="1" applyFill="1" applyBorder="1" applyAlignment="1">
      <alignment horizontal="center"/>
    </xf>
    <xf numFmtId="168" fontId="1" fillId="22" borderId="1" xfId="0" applyNumberFormat="1" applyFont="1" applyFill="1" applyBorder="1" applyAlignment="1">
      <alignment horizontal="center"/>
    </xf>
    <xf numFmtId="1" fontId="1" fillId="22" borderId="1" xfId="0" applyNumberFormat="1" applyFont="1" applyFill="1" applyBorder="1" applyAlignment="1">
      <alignment horizontal="center"/>
    </xf>
    <xf numFmtId="1" fontId="2" fillId="22" borderId="1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50" fillId="0" borderId="0" xfId="0" applyNumberFormat="1" applyFont="1" applyAlignment="1">
      <alignment horizontal="center"/>
    </xf>
    <xf numFmtId="168" fontId="3" fillId="0" borderId="1" xfId="0" applyNumberFormat="1" applyFont="1" applyBorder="1"/>
    <xf numFmtId="47" fontId="1" fillId="19" borderId="1" xfId="0" applyNumberFormat="1" applyFont="1" applyFill="1" applyBorder="1" applyAlignment="1">
      <alignment horizontal="center"/>
    </xf>
    <xf numFmtId="1" fontId="2" fillId="19" borderId="1" xfId="0" applyNumberFormat="1" applyFont="1" applyFill="1" applyBorder="1" applyAlignment="1">
      <alignment horizontal="center"/>
    </xf>
    <xf numFmtId="0" fontId="3" fillId="0" borderId="18" xfId="0" applyFont="1" applyBorder="1"/>
    <xf numFmtId="47" fontId="1" fillId="22" borderId="1" xfId="0" applyNumberFormat="1" applyFont="1" applyFill="1" applyBorder="1" applyAlignment="1">
      <alignment horizontal="center"/>
    </xf>
    <xf numFmtId="168" fontId="2" fillId="22" borderId="1" xfId="0" applyNumberFormat="1" applyFont="1" applyFill="1" applyBorder="1" applyAlignment="1">
      <alignment horizontal="center"/>
    </xf>
    <xf numFmtId="0" fontId="3" fillId="0" borderId="31" xfId="0" applyFont="1" applyBorder="1"/>
    <xf numFmtId="1" fontId="1" fillId="19" borderId="25" xfId="0" applyNumberFormat="1" applyFont="1" applyFill="1" applyBorder="1" applyAlignment="1">
      <alignment horizontal="center"/>
    </xf>
    <xf numFmtId="46" fontId="1" fillId="19" borderId="1" xfId="0" applyNumberFormat="1" applyFont="1" applyFill="1" applyBorder="1" applyAlignment="1">
      <alignment horizontal="center"/>
    </xf>
    <xf numFmtId="0" fontId="3" fillId="21" borderId="32" xfId="0" applyFont="1" applyFill="1" applyBorder="1"/>
    <xf numFmtId="46" fontId="1" fillId="22" borderId="1" xfId="0" applyNumberFormat="1" applyFont="1" applyFill="1" applyBorder="1" applyAlignment="1">
      <alignment horizontal="center"/>
    </xf>
    <xf numFmtId="0" fontId="50" fillId="0" borderId="0" xfId="0" applyFont="1"/>
    <xf numFmtId="167" fontId="39" fillId="0" borderId="0" xfId="0" applyNumberFormat="1" applyFont="1" applyAlignment="1">
      <alignment horizontal="center"/>
    </xf>
    <xf numFmtId="0" fontId="25" fillId="23" borderId="1" xfId="0" applyFont="1" applyFill="1" applyBorder="1" applyAlignment="1">
      <alignment horizontal="center" vertical="center"/>
    </xf>
    <xf numFmtId="0" fontId="0" fillId="23" borderId="1" xfId="0" quotePrefix="1" applyFill="1" applyBorder="1" applyAlignment="1">
      <alignment horizontal="center"/>
    </xf>
    <xf numFmtId="0" fontId="0" fillId="23" borderId="1" xfId="0" applyFill="1" applyBorder="1"/>
    <xf numFmtId="167" fontId="39" fillId="0" borderId="0" xfId="0" applyNumberFormat="1" applyFont="1"/>
    <xf numFmtId="0" fontId="25" fillId="23" borderId="1" xfId="0" applyFont="1" applyFill="1" applyBorder="1" applyAlignment="1">
      <alignment vertical="center"/>
    </xf>
    <xf numFmtId="0" fontId="0" fillId="23" borderId="1" xfId="0" applyFill="1" applyBorder="1" applyAlignment="1">
      <alignment horizontal="center"/>
    </xf>
    <xf numFmtId="0" fontId="25" fillId="23" borderId="0" xfId="0" applyFont="1" applyFill="1" applyAlignment="1">
      <alignment vertical="center"/>
    </xf>
    <xf numFmtId="0" fontId="0" fillId="23" borderId="0" xfId="0" quotePrefix="1" applyFill="1" applyAlignment="1">
      <alignment horizontal="center"/>
    </xf>
    <xf numFmtId="0" fontId="0" fillId="23" borderId="0" xfId="0" applyFill="1"/>
    <xf numFmtId="0" fontId="31" fillId="0" borderId="0" xfId="0" applyFont="1" applyAlignment="1">
      <alignment horizontal="center"/>
    </xf>
    <xf numFmtId="0" fontId="25" fillId="23" borderId="0" xfId="0" applyFont="1" applyFill="1" applyAlignment="1">
      <alignment horizontal="center" vertical="center"/>
    </xf>
    <xf numFmtId="0" fontId="0" fillId="23" borderId="0" xfId="0" applyFill="1" applyAlignment="1">
      <alignment horizontal="center"/>
    </xf>
    <xf numFmtId="0" fontId="51" fillId="8" borderId="0" xfId="0" applyFont="1" applyFill="1"/>
    <xf numFmtId="0" fontId="51" fillId="0" borderId="0" xfId="0" applyFont="1"/>
    <xf numFmtId="0" fontId="7" fillId="17" borderId="0" xfId="0" applyFont="1" applyFill="1" applyProtection="1">
      <protection locked="0"/>
    </xf>
    <xf numFmtId="0" fontId="20" fillId="17" borderId="0" xfId="0" applyFont="1" applyFill="1" applyProtection="1">
      <protection locked="0"/>
    </xf>
    <xf numFmtId="14" fontId="31" fillId="0" borderId="0" xfId="0" applyNumberFormat="1" applyFont="1" applyAlignment="1">
      <alignment horizontal="center"/>
    </xf>
    <xf numFmtId="0" fontId="9" fillId="0" borderId="0" xfId="0" applyFont="1" applyAlignment="1">
      <alignment horizontal="center" textRotation="90"/>
    </xf>
    <xf numFmtId="0" fontId="9" fillId="0" borderId="9" xfId="0" applyFont="1" applyBorder="1" applyAlignment="1">
      <alignment horizontal="center" textRotation="90"/>
    </xf>
    <xf numFmtId="0" fontId="15" fillId="0" borderId="0" xfId="0" applyFont="1"/>
    <xf numFmtId="0" fontId="2" fillId="0" borderId="0" xfId="0" applyFont="1" applyAlignment="1">
      <alignment horizontal="center" textRotation="180"/>
    </xf>
    <xf numFmtId="0" fontId="2" fillId="0" borderId="9" xfId="0" applyFont="1" applyBorder="1" applyAlignment="1">
      <alignment horizontal="center" textRotation="180"/>
    </xf>
    <xf numFmtId="14" fontId="30" fillId="0" borderId="0" xfId="0" applyNumberFormat="1" applyFont="1" applyAlignment="1">
      <alignment horizontal="center"/>
    </xf>
    <xf numFmtId="14" fontId="32" fillId="0" borderId="0" xfId="0" applyNumberFormat="1" applyFont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Plotter\Downloads\SALResults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"/>
      <sheetName val="Results"/>
      <sheetName val="print"/>
      <sheetName val="dist"/>
      <sheetName val="height"/>
      <sheetName val="Lanes"/>
      <sheetName val="nonscoring"/>
    </sheetNames>
    <sheetDataSet>
      <sheetData sheetId="0">
        <row r="326">
          <cell r="A326" t="str">
            <v>U17</v>
          </cell>
          <cell r="B326">
            <v>2</v>
          </cell>
        </row>
        <row r="327">
          <cell r="A327" t="str">
            <v>U20</v>
          </cell>
          <cell r="B327">
            <v>3</v>
          </cell>
        </row>
        <row r="328">
          <cell r="A328" t="str">
            <v>SM</v>
          </cell>
          <cell r="B328">
            <v>4</v>
          </cell>
        </row>
        <row r="329">
          <cell r="A329" t="str">
            <v>U23</v>
          </cell>
          <cell r="B329">
            <v>4</v>
          </cell>
        </row>
        <row r="330">
          <cell r="A330" t="str">
            <v>M40</v>
          </cell>
          <cell r="B330">
            <v>6</v>
          </cell>
        </row>
        <row r="331">
          <cell r="A331" t="str">
            <v>M45</v>
          </cell>
          <cell r="B331">
            <v>7</v>
          </cell>
        </row>
        <row r="332">
          <cell r="A332" t="str">
            <v>M50</v>
          </cell>
          <cell r="B332">
            <v>8</v>
          </cell>
        </row>
        <row r="333">
          <cell r="A333" t="str">
            <v>M55</v>
          </cell>
          <cell r="B333">
            <v>9</v>
          </cell>
        </row>
        <row r="334">
          <cell r="A334" t="str">
            <v>M60</v>
          </cell>
          <cell r="B334">
            <v>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94"/>
  <sheetViews>
    <sheetView workbookViewId="0">
      <selection activeCell="E49" sqref="E49"/>
    </sheetView>
  </sheetViews>
  <sheetFormatPr defaultRowHeight="14.4" x14ac:dyDescent="0.3"/>
  <cols>
    <col min="1" max="1" width="5" customWidth="1"/>
    <col min="2" max="2" width="15.109375" customWidth="1"/>
    <col min="3" max="3" width="12.88671875" customWidth="1"/>
    <col min="5" max="12" width="11.6640625" customWidth="1"/>
    <col min="13" max="13" width="17.33203125" customWidth="1"/>
    <col min="14" max="14" width="10.33203125" customWidth="1"/>
    <col min="16" max="16" width="15.109375" customWidth="1"/>
  </cols>
  <sheetData>
    <row r="1" spans="1:20" x14ac:dyDescent="0.3">
      <c r="C1" s="20" t="s">
        <v>215</v>
      </c>
      <c r="D1" s="20" t="s">
        <v>243</v>
      </c>
      <c r="E1" s="20"/>
      <c r="G1" s="30" t="s">
        <v>216</v>
      </c>
      <c r="H1" s="31"/>
      <c r="I1" s="31"/>
      <c r="J1" s="32"/>
      <c r="K1" s="32"/>
      <c r="L1" s="32"/>
      <c r="M1" s="32"/>
      <c r="N1" s="32"/>
      <c r="O1" s="32"/>
      <c r="P1" s="32"/>
      <c r="Q1" s="32"/>
      <c r="R1" s="32"/>
      <c r="S1" s="61"/>
      <c r="T1" s="61"/>
    </row>
    <row r="2" spans="1:20" ht="15" thickBot="1" x14ac:dyDescent="0.35">
      <c r="C2" s="20"/>
      <c r="D2" s="6" t="s">
        <v>0</v>
      </c>
      <c r="G2" s="31" t="s">
        <v>368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61"/>
      <c r="T2" s="61"/>
    </row>
    <row r="3" spans="1:20" ht="15" thickBot="1" x14ac:dyDescent="0.35">
      <c r="A3" s="31" t="s">
        <v>217</v>
      </c>
      <c r="B3" s="32"/>
      <c r="C3" s="191" t="s">
        <v>6</v>
      </c>
      <c r="D3" s="192" t="s">
        <v>6</v>
      </c>
      <c r="E3" s="45" t="s">
        <v>283</v>
      </c>
      <c r="G3" s="56" t="s">
        <v>251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61"/>
      <c r="T3" s="61"/>
    </row>
    <row r="4" spans="1:20" ht="15" thickBot="1" x14ac:dyDescent="0.35">
      <c r="A4" s="31" t="s">
        <v>218</v>
      </c>
      <c r="B4" s="32"/>
      <c r="C4" s="192" t="s">
        <v>6</v>
      </c>
      <c r="D4" s="192" t="s">
        <v>6</v>
      </c>
      <c r="E4" s="45" t="s">
        <v>284</v>
      </c>
      <c r="G4" s="33" t="s">
        <v>245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61"/>
      <c r="T4" s="61"/>
    </row>
    <row r="5" spans="1:20" ht="15" thickBot="1" x14ac:dyDescent="0.35">
      <c r="A5" s="31" t="s">
        <v>219</v>
      </c>
      <c r="B5" s="32"/>
      <c r="C5" s="192" t="s">
        <v>6</v>
      </c>
      <c r="D5" s="192" t="s">
        <v>6</v>
      </c>
      <c r="E5" s="45" t="s">
        <v>285</v>
      </c>
      <c r="G5" s="33" t="s">
        <v>220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61"/>
      <c r="T5" s="61"/>
    </row>
    <row r="6" spans="1:20" ht="15" thickBot="1" x14ac:dyDescent="0.35">
      <c r="C6" s="192" t="s">
        <v>6</v>
      </c>
      <c r="D6" s="192" t="s">
        <v>6</v>
      </c>
      <c r="E6" s="45" t="s">
        <v>286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61"/>
      <c r="T6" s="61"/>
    </row>
    <row r="7" spans="1:20" ht="15" thickBot="1" x14ac:dyDescent="0.35">
      <c r="C7" s="192" t="s">
        <v>6</v>
      </c>
      <c r="D7" s="192" t="s">
        <v>6</v>
      </c>
      <c r="E7" s="45" t="s">
        <v>287</v>
      </c>
      <c r="G7" s="33" t="s">
        <v>252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61"/>
      <c r="T7" s="61"/>
    </row>
    <row r="8" spans="1:20" ht="15" thickBot="1" x14ac:dyDescent="0.35">
      <c r="C8" s="192" t="s">
        <v>6</v>
      </c>
      <c r="D8" s="192" t="s">
        <v>6</v>
      </c>
      <c r="E8" s="45" t="s">
        <v>288</v>
      </c>
      <c r="G8" s="34"/>
      <c r="H8" s="32" t="s">
        <v>247</v>
      </c>
      <c r="I8" s="32"/>
      <c r="J8" s="31"/>
      <c r="K8" s="59" t="s">
        <v>50</v>
      </c>
      <c r="L8" s="57">
        <v>1</v>
      </c>
      <c r="M8" s="58" t="s">
        <v>214</v>
      </c>
      <c r="N8" s="58" t="s">
        <v>47</v>
      </c>
      <c r="O8" s="60" t="s">
        <v>246</v>
      </c>
      <c r="P8" s="141"/>
      <c r="Q8" s="32"/>
      <c r="R8" s="32"/>
      <c r="S8" s="61"/>
      <c r="T8" s="61"/>
    </row>
    <row r="9" spans="1:20" ht="15" thickBot="1" x14ac:dyDescent="0.35">
      <c r="C9" s="198" t="s">
        <v>377</v>
      </c>
      <c r="D9" s="198" t="s">
        <v>377</v>
      </c>
      <c r="E9" s="45"/>
      <c r="G9" s="33" t="s">
        <v>248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61"/>
      <c r="T9" s="61"/>
    </row>
    <row r="10" spans="1:20" ht="15" thickBot="1" x14ac:dyDescent="0.35">
      <c r="C10" s="198" t="s">
        <v>373</v>
      </c>
      <c r="D10" s="198" t="s">
        <v>373</v>
      </c>
      <c r="E10" s="45"/>
      <c r="G10" s="31" t="s">
        <v>249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61"/>
      <c r="T10" s="61"/>
    </row>
    <row r="11" spans="1:20" x14ac:dyDescent="0.3">
      <c r="B11" s="20" t="s">
        <v>221</v>
      </c>
      <c r="C11" t="s">
        <v>222</v>
      </c>
      <c r="D11" t="s">
        <v>223</v>
      </c>
      <c r="G11" s="31" t="s">
        <v>250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61"/>
      <c r="T11" s="61"/>
    </row>
    <row r="12" spans="1:20" x14ac:dyDescent="0.3">
      <c r="A12" s="196" t="s">
        <v>371</v>
      </c>
      <c r="B12" s="63"/>
      <c r="C12" s="61"/>
      <c r="D12" s="61"/>
      <c r="E12" s="61"/>
      <c r="F12" s="61"/>
      <c r="G12" s="56" t="s">
        <v>354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61"/>
      <c r="T12" s="61"/>
    </row>
    <row r="13" spans="1:20" x14ac:dyDescent="0.3">
      <c r="A13" s="196" t="s">
        <v>372</v>
      </c>
      <c r="B13" s="61"/>
      <c r="C13" s="61"/>
      <c r="D13" s="61"/>
      <c r="E13" s="61"/>
      <c r="F13" s="61"/>
      <c r="G13" s="140" t="s">
        <v>355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61"/>
      <c r="T13" s="61"/>
    </row>
    <row r="14" spans="1:20" x14ac:dyDescent="0.3">
      <c r="B14" t="s">
        <v>49</v>
      </c>
      <c r="C14" s="193" t="s">
        <v>224</v>
      </c>
      <c r="D14" s="193">
        <v>6</v>
      </c>
      <c r="E14" s="19"/>
      <c r="F14" s="19"/>
      <c r="G14" s="6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61"/>
      <c r="T14" s="61"/>
    </row>
    <row r="15" spans="1:20" x14ac:dyDescent="0.3">
      <c r="B15" t="s">
        <v>369</v>
      </c>
      <c r="C15" s="193" t="s">
        <v>244</v>
      </c>
      <c r="D15" s="193">
        <v>5</v>
      </c>
      <c r="E15" s="19"/>
      <c r="F15" s="19"/>
      <c r="G15" s="62" t="s">
        <v>225</v>
      </c>
      <c r="H15" s="32"/>
      <c r="I15" s="37"/>
      <c r="J15" s="37"/>
      <c r="K15" s="37"/>
      <c r="L15" s="32"/>
      <c r="M15" s="32"/>
      <c r="N15" s="32"/>
      <c r="O15" s="32"/>
      <c r="P15" s="32"/>
      <c r="Q15" s="32"/>
      <c r="R15" s="32"/>
      <c r="S15" s="61"/>
      <c r="T15" s="61"/>
    </row>
    <row r="16" spans="1:20" x14ac:dyDescent="0.3">
      <c r="B16" s="35"/>
      <c r="C16" s="193" t="s">
        <v>226</v>
      </c>
      <c r="D16" s="193">
        <v>4</v>
      </c>
      <c r="E16" s="19"/>
      <c r="F16" s="19"/>
      <c r="G16" s="61"/>
      <c r="H16" s="37"/>
      <c r="I16" s="37"/>
      <c r="J16" s="37"/>
      <c r="K16" s="37"/>
      <c r="L16" s="32"/>
      <c r="M16" s="32"/>
      <c r="N16" s="32"/>
      <c r="O16" s="32"/>
      <c r="P16" s="32"/>
      <c r="Q16" s="32"/>
      <c r="R16" s="32"/>
      <c r="S16" s="61"/>
      <c r="T16" s="61"/>
    </row>
    <row r="17" spans="1:20" x14ac:dyDescent="0.3">
      <c r="B17" s="35"/>
      <c r="C17" s="193" t="s">
        <v>228</v>
      </c>
      <c r="D17" s="193">
        <v>3</v>
      </c>
      <c r="E17" s="19"/>
      <c r="F17" s="19"/>
      <c r="G17" s="62" t="s">
        <v>227</v>
      </c>
      <c r="H17" s="37"/>
      <c r="I17" s="37"/>
      <c r="J17" s="37"/>
      <c r="K17" s="37"/>
      <c r="L17" s="32"/>
      <c r="M17" s="32"/>
      <c r="N17" s="32"/>
      <c r="O17" s="32"/>
      <c r="P17" s="32"/>
      <c r="Q17" s="32"/>
      <c r="R17" s="32"/>
      <c r="S17" s="61"/>
      <c r="T17" s="61"/>
    </row>
    <row r="18" spans="1:20" x14ac:dyDescent="0.3">
      <c r="B18" s="35"/>
      <c r="C18" s="193" t="s">
        <v>229</v>
      </c>
      <c r="D18" s="193">
        <v>2</v>
      </c>
      <c r="E18" s="19"/>
      <c r="F18" s="19"/>
      <c r="G18" s="61"/>
      <c r="H18" s="37"/>
      <c r="I18" s="37"/>
      <c r="J18" s="37"/>
      <c r="K18" s="37"/>
      <c r="L18" s="32"/>
      <c r="M18" s="32"/>
      <c r="N18" s="32"/>
      <c r="O18" s="32"/>
      <c r="P18" s="32"/>
      <c r="Q18" s="32"/>
      <c r="R18" s="32"/>
      <c r="S18" s="61"/>
      <c r="T18" s="61"/>
    </row>
    <row r="19" spans="1:20" x14ac:dyDescent="0.3">
      <c r="B19" s="35"/>
      <c r="C19" s="193" t="s">
        <v>230</v>
      </c>
      <c r="D19" s="193">
        <v>1</v>
      </c>
      <c r="E19" s="19"/>
      <c r="F19" s="19"/>
      <c r="G19" s="62" t="s">
        <v>360</v>
      </c>
      <c r="H19" s="37"/>
      <c r="I19" s="37"/>
      <c r="J19" s="37"/>
      <c r="K19" s="37"/>
      <c r="L19" s="32"/>
      <c r="M19" s="32"/>
      <c r="N19" s="32"/>
      <c r="O19" s="32"/>
      <c r="P19" s="32"/>
      <c r="Q19" s="32"/>
      <c r="R19" s="32"/>
      <c r="S19" s="61"/>
      <c r="T19" s="61"/>
    </row>
    <row r="20" spans="1:20" x14ac:dyDescent="0.3">
      <c r="B20" s="35"/>
      <c r="C20" s="210"/>
      <c r="D20" s="210" t="s">
        <v>6</v>
      </c>
      <c r="E20" s="19"/>
      <c r="F20" s="19"/>
      <c r="G20" s="62" t="s">
        <v>231</v>
      </c>
      <c r="H20" s="37"/>
      <c r="I20" s="37"/>
      <c r="J20" s="37"/>
      <c r="K20" s="37"/>
      <c r="L20" s="32"/>
      <c r="M20" s="32"/>
      <c r="N20" s="32"/>
      <c r="O20" s="32"/>
      <c r="P20" s="32"/>
      <c r="Q20" s="32"/>
      <c r="R20" s="32"/>
      <c r="S20" s="61"/>
      <c r="T20" s="61"/>
    </row>
    <row r="21" spans="1:20" x14ac:dyDescent="0.3">
      <c r="C21" s="87"/>
      <c r="D21" s="87"/>
      <c r="E21" s="19"/>
      <c r="F21" s="19"/>
      <c r="G21" s="62" t="s">
        <v>232</v>
      </c>
      <c r="H21" s="37"/>
      <c r="I21" s="37"/>
      <c r="J21" s="37"/>
      <c r="K21" s="37"/>
      <c r="L21" s="32"/>
      <c r="M21" s="32"/>
      <c r="N21" s="32"/>
      <c r="O21" s="32"/>
      <c r="P21" s="32"/>
      <c r="Q21" s="32"/>
      <c r="R21" s="32"/>
      <c r="S21" s="61"/>
      <c r="T21" s="61"/>
    </row>
    <row r="22" spans="1:20" x14ac:dyDescent="0.3">
      <c r="E22" s="19"/>
      <c r="F22" s="19"/>
      <c r="G22" s="61"/>
      <c r="H22" s="37"/>
      <c r="I22" s="37"/>
      <c r="J22" s="37"/>
      <c r="K22" s="37"/>
      <c r="L22" s="32"/>
      <c r="M22" s="32"/>
      <c r="N22" s="32"/>
      <c r="O22" s="32"/>
      <c r="P22" s="32"/>
      <c r="Q22" s="32"/>
      <c r="R22" s="32"/>
      <c r="S22" s="61"/>
      <c r="T22" s="61"/>
    </row>
    <row r="23" spans="1:20" x14ac:dyDescent="0.3">
      <c r="A23" s="20"/>
      <c r="B23" s="35"/>
      <c r="C23" s="38" t="s">
        <v>234</v>
      </c>
      <c r="D23" s="36">
        <f>SUM(D14:D21)</f>
        <v>21</v>
      </c>
      <c r="E23" s="19"/>
      <c r="F23" s="19"/>
      <c r="G23" s="63" t="s">
        <v>233</v>
      </c>
      <c r="H23" s="37"/>
      <c r="I23" s="37"/>
      <c r="J23" s="37"/>
      <c r="K23" s="37"/>
      <c r="L23" s="32"/>
      <c r="M23" s="32"/>
      <c r="N23" s="32"/>
      <c r="O23" s="32"/>
      <c r="P23" s="32"/>
      <c r="Q23" s="32"/>
      <c r="R23" s="32"/>
      <c r="S23" s="61"/>
      <c r="T23" s="61"/>
    </row>
    <row r="24" spans="1:20" x14ac:dyDescent="0.3">
      <c r="G24" s="64"/>
      <c r="H24" s="37"/>
      <c r="I24" s="37"/>
      <c r="J24" s="37"/>
      <c r="K24" s="37"/>
      <c r="L24" s="32"/>
      <c r="M24" s="32"/>
      <c r="N24" s="32"/>
      <c r="O24" s="32"/>
      <c r="P24" s="32"/>
      <c r="Q24" s="32"/>
      <c r="R24" s="32"/>
      <c r="S24" s="61"/>
      <c r="T24" s="61"/>
    </row>
    <row r="25" spans="1:20" x14ac:dyDescent="0.3">
      <c r="A25" s="31" t="s">
        <v>235</v>
      </c>
      <c r="B25" s="32"/>
      <c r="C25" s="32"/>
      <c r="D25" s="32"/>
      <c r="G25" s="63" t="s">
        <v>361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61"/>
      <c r="T25" s="61"/>
    </row>
    <row r="26" spans="1:20" x14ac:dyDescent="0.3">
      <c r="A26" s="31" t="s">
        <v>366</v>
      </c>
      <c r="B26" s="32"/>
      <c r="C26" s="32"/>
      <c r="D26" s="32"/>
      <c r="G26" s="63" t="s">
        <v>236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61"/>
      <c r="T26" s="61"/>
    </row>
    <row r="27" spans="1:20" x14ac:dyDescent="0.3">
      <c r="G27" s="63" t="s">
        <v>362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61"/>
      <c r="T27" s="61"/>
    </row>
    <row r="28" spans="1:20" x14ac:dyDescent="0.3">
      <c r="A28" s="31" t="s">
        <v>237</v>
      </c>
      <c r="B28" s="32"/>
      <c r="C28" s="32"/>
      <c r="D28" s="32"/>
      <c r="G28" s="63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61"/>
      <c r="T28" s="61"/>
    </row>
    <row r="29" spans="1:20" x14ac:dyDescent="0.3">
      <c r="A29" s="31" t="s">
        <v>367</v>
      </c>
      <c r="B29" s="32"/>
      <c r="C29" s="32"/>
      <c r="D29" s="32"/>
      <c r="G29" s="63" t="s">
        <v>363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61"/>
      <c r="T29" s="61"/>
    </row>
    <row r="30" spans="1:20" x14ac:dyDescent="0.3">
      <c r="A30" s="20"/>
      <c r="G30" s="63" t="s">
        <v>238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61"/>
      <c r="T30" s="61"/>
    </row>
    <row r="31" spans="1:20" x14ac:dyDescent="0.3">
      <c r="A31" s="20"/>
      <c r="G31" s="63" t="s">
        <v>239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61"/>
      <c r="T31" s="61"/>
    </row>
    <row r="32" spans="1:20" x14ac:dyDescent="0.3">
      <c r="A32" s="20"/>
      <c r="G32" s="189" t="s">
        <v>364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61"/>
      <c r="T32" s="61"/>
    </row>
    <row r="33" spans="1:20" x14ac:dyDescent="0.3">
      <c r="A33" s="20"/>
      <c r="G33" s="189" t="s">
        <v>365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61"/>
      <c r="T33" s="61"/>
    </row>
    <row r="34" spans="1:20" x14ac:dyDescent="0.3">
      <c r="A34" s="20"/>
      <c r="G34" s="65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61"/>
      <c r="T34" s="61"/>
    </row>
    <row r="35" spans="1:20" x14ac:dyDescent="0.3">
      <c r="A35" s="20"/>
      <c r="G35" s="65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61"/>
      <c r="T35" s="61"/>
    </row>
    <row r="36" spans="1:20" x14ac:dyDescent="0.3">
      <c r="A36" s="20"/>
      <c r="G36" s="189" t="s">
        <v>370</v>
      </c>
      <c r="H36" s="194"/>
      <c r="I36" s="194"/>
      <c r="J36" s="194"/>
      <c r="K36" s="194"/>
      <c r="L36" s="194"/>
      <c r="M36" s="194"/>
      <c r="N36" s="194"/>
      <c r="O36" s="194"/>
      <c r="P36" s="32"/>
      <c r="Q36" s="32"/>
      <c r="R36" s="32"/>
      <c r="S36" s="61"/>
      <c r="T36" s="61"/>
    </row>
    <row r="38" spans="1:20" ht="17.399999999999999" x14ac:dyDescent="0.3">
      <c r="B38" s="86" t="s">
        <v>376</v>
      </c>
      <c r="G38" s="86" t="s">
        <v>240</v>
      </c>
      <c r="I38" s="272"/>
      <c r="J38" s="272"/>
      <c r="K38" s="44" t="s">
        <v>241</v>
      </c>
      <c r="L38" s="190" t="s">
        <v>6</v>
      </c>
    </row>
    <row r="39" spans="1:20" ht="16.2" thickBot="1" x14ac:dyDescent="0.35">
      <c r="B39" s="39"/>
    </row>
    <row r="40" spans="1:20" ht="21.9" customHeight="1" thickBot="1" x14ac:dyDescent="0.35"/>
    <row r="41" spans="1:20" ht="89.25" customHeight="1" thickTop="1" thickBot="1" x14ac:dyDescent="0.35">
      <c r="B41" s="67" t="s">
        <v>242</v>
      </c>
      <c r="C41" s="68"/>
      <c r="D41" s="69"/>
      <c r="E41" s="88" t="str">
        <f>C3</f>
        <v>-</v>
      </c>
      <c r="F41" s="70" t="str">
        <f>C4</f>
        <v>-</v>
      </c>
      <c r="G41" s="70" t="str">
        <f>C5</f>
        <v>-</v>
      </c>
      <c r="H41" s="70" t="str">
        <f>C6</f>
        <v>-</v>
      </c>
      <c r="I41" s="70" t="str">
        <f>C7</f>
        <v>-</v>
      </c>
      <c r="J41" s="70" t="str">
        <f>C8</f>
        <v>-</v>
      </c>
      <c r="K41" s="70" t="str">
        <f>C9</f>
        <v>Blank</v>
      </c>
      <c r="L41" s="70" t="s">
        <v>257</v>
      </c>
      <c r="O41" s="19"/>
      <c r="P41" s="19"/>
      <c r="Q41" s="19"/>
      <c r="R41" s="19"/>
    </row>
    <row r="42" spans="1:20" ht="21.9" customHeight="1" thickTop="1" thickBot="1" x14ac:dyDescent="0.35">
      <c r="B42" s="71" t="s">
        <v>258</v>
      </c>
      <c r="C42" s="68"/>
      <c r="D42" s="69"/>
      <c r="E42" s="72" t="str">
        <f>D3</f>
        <v>-</v>
      </c>
      <c r="F42" s="72" t="str">
        <f>D4</f>
        <v>-</v>
      </c>
      <c r="G42" s="72" t="str">
        <f>D5</f>
        <v>-</v>
      </c>
      <c r="H42" s="72" t="str">
        <f>D6</f>
        <v>-</v>
      </c>
      <c r="I42" s="73" t="str">
        <f>D7</f>
        <v>-</v>
      </c>
      <c r="J42" s="72" t="str">
        <f>D8</f>
        <v>-</v>
      </c>
      <c r="K42" s="72" t="str">
        <f>D9</f>
        <v>Blank</v>
      </c>
      <c r="L42" s="72"/>
    </row>
    <row r="43" spans="1:20" ht="21.9" customHeight="1" thickTop="1" x14ac:dyDescent="0.3">
      <c r="B43" s="74" t="s">
        <v>259</v>
      </c>
      <c r="C43" s="75"/>
      <c r="D43" s="76"/>
      <c r="E43" s="77">
        <f>Under13Boys!D3</f>
        <v>0</v>
      </c>
      <c r="F43" s="77">
        <f>Under13Boys!D4</f>
        <v>0</v>
      </c>
      <c r="G43" s="77">
        <f>Under13Boys!D5</f>
        <v>0</v>
      </c>
      <c r="H43" s="77">
        <f>Under13Boys!D6</f>
        <v>0</v>
      </c>
      <c r="I43" s="77">
        <f>Under13Boys!D7</f>
        <v>0</v>
      </c>
      <c r="J43" s="77">
        <f>Under13Boys!D8</f>
        <v>0</v>
      </c>
      <c r="K43" s="77">
        <f>Under13Boys!D9</f>
        <v>0</v>
      </c>
      <c r="L43" s="77">
        <f>Under13Boys!D10</f>
        <v>441</v>
      </c>
    </row>
    <row r="44" spans="1:20" ht="21.9" customHeight="1" x14ac:dyDescent="0.3">
      <c r="B44" s="78" t="s">
        <v>260</v>
      </c>
      <c r="C44" s="66"/>
      <c r="D44" s="79"/>
      <c r="E44" s="77">
        <f>Under15Boys!D3</f>
        <v>0</v>
      </c>
      <c r="F44" s="77">
        <f>Under15Boys!D4</f>
        <v>0</v>
      </c>
      <c r="G44" s="77">
        <f>Under15Boys!D5</f>
        <v>0</v>
      </c>
      <c r="H44" s="77">
        <f>Under15Boys!D6</f>
        <v>0</v>
      </c>
      <c r="I44" s="77">
        <f>Under15Boys!D7</f>
        <v>0</v>
      </c>
      <c r="J44" s="77">
        <f>Under15Boys!D8</f>
        <v>0</v>
      </c>
      <c r="K44" s="77">
        <f>Under15Boys!D9</f>
        <v>0</v>
      </c>
      <c r="L44" s="80">
        <f>Under15Boys!D10</f>
        <v>525</v>
      </c>
    </row>
    <row r="45" spans="1:20" ht="21.9" customHeight="1" x14ac:dyDescent="0.3">
      <c r="B45" s="78" t="s">
        <v>261</v>
      </c>
      <c r="C45" s="66"/>
      <c r="D45" s="79"/>
      <c r="E45" s="77">
        <f>Under17Men!D3</f>
        <v>0</v>
      </c>
      <c r="F45" s="77">
        <f>Under17Men!D4</f>
        <v>0</v>
      </c>
      <c r="G45" s="77">
        <f>Under17Men!D5</f>
        <v>0</v>
      </c>
      <c r="H45" s="77">
        <f>Under17Men!D6</f>
        <v>0</v>
      </c>
      <c r="I45" s="77">
        <f>Under17Men!D7</f>
        <v>0</v>
      </c>
      <c r="J45" s="77">
        <f>Under17Men!D8</f>
        <v>0</v>
      </c>
      <c r="K45" s="77">
        <f>Under17Men!D9</f>
        <v>0</v>
      </c>
      <c r="L45" s="77">
        <f>Under17Men!D10</f>
        <v>567</v>
      </c>
    </row>
    <row r="46" spans="1:20" ht="21.9" customHeight="1" x14ac:dyDescent="0.3">
      <c r="B46" s="78" t="s">
        <v>262</v>
      </c>
      <c r="C46" s="66"/>
      <c r="D46" s="79"/>
      <c r="E46" s="80">
        <f>Under13Girls!D3</f>
        <v>0</v>
      </c>
      <c r="F46" s="80">
        <f>Under13Girls!D4</f>
        <v>0</v>
      </c>
      <c r="G46" s="80">
        <f>Under13Girls!D5</f>
        <v>0</v>
      </c>
      <c r="H46" s="80">
        <f>Under13Girls!D6</f>
        <v>0</v>
      </c>
      <c r="I46" s="80">
        <f>Under13Girls!D7</f>
        <v>0</v>
      </c>
      <c r="J46" s="80">
        <f>Under13Girls!D8</f>
        <v>0</v>
      </c>
      <c r="K46" s="80">
        <f>Under13Girls!D9</f>
        <v>0</v>
      </c>
      <c r="L46" s="80">
        <f>Under13Girls!D10</f>
        <v>441</v>
      </c>
    </row>
    <row r="47" spans="1:20" ht="21.9" customHeight="1" x14ac:dyDescent="0.3">
      <c r="B47" s="78" t="s">
        <v>263</v>
      </c>
      <c r="C47" s="66"/>
      <c r="D47" s="79"/>
      <c r="E47" s="80">
        <f>Under15Girls!D3</f>
        <v>0</v>
      </c>
      <c r="F47" s="80">
        <f>Under15Girls!D4</f>
        <v>0</v>
      </c>
      <c r="G47" s="80">
        <f>Under15Girls!D5</f>
        <v>0</v>
      </c>
      <c r="H47" s="80">
        <f>Under15Girls!D6</f>
        <v>0</v>
      </c>
      <c r="I47" s="80">
        <f>Under15Girls!D7</f>
        <v>0</v>
      </c>
      <c r="J47" s="80">
        <f>Under15Girls!D8</f>
        <v>0</v>
      </c>
      <c r="K47" s="80">
        <f>Under15Girls!D9</f>
        <v>0</v>
      </c>
      <c r="L47" s="80">
        <f>Under15Girls!D10</f>
        <v>525</v>
      </c>
    </row>
    <row r="48" spans="1:20" ht="21.9" customHeight="1" thickBot="1" x14ac:dyDescent="0.35">
      <c r="B48" s="81" t="s">
        <v>264</v>
      </c>
      <c r="C48" s="82"/>
      <c r="D48" s="83"/>
      <c r="E48" s="204">
        <f>Under17Women!D3</f>
        <v>0</v>
      </c>
      <c r="F48" s="204">
        <f>Under17Women!D4</f>
        <v>0</v>
      </c>
      <c r="G48" s="204">
        <f>Under17Women!D5</f>
        <v>0</v>
      </c>
      <c r="H48" s="204">
        <f>Under17Women!D6</f>
        <v>0</v>
      </c>
      <c r="I48" s="204">
        <f>Under17Women!D7</f>
        <v>0</v>
      </c>
      <c r="J48" s="204">
        <f>Under17Women!D8</f>
        <v>0</v>
      </c>
      <c r="K48" s="204">
        <f>Under17Women!D9</f>
        <v>0</v>
      </c>
      <c r="L48" s="202">
        <f>Under17Women!D10</f>
        <v>567</v>
      </c>
    </row>
    <row r="49" spans="2:16" ht="21.9" customHeight="1" thickBot="1" x14ac:dyDescent="0.35">
      <c r="B49" s="205" t="s">
        <v>374</v>
      </c>
      <c r="C49" s="206"/>
      <c r="D49" s="206"/>
      <c r="E49" s="208"/>
      <c r="F49" s="208"/>
      <c r="G49" s="208"/>
      <c r="H49" s="208"/>
      <c r="I49" s="208"/>
      <c r="J49" s="208"/>
      <c r="K49" s="208"/>
      <c r="L49" s="203">
        <f>420-SUM(E49:K49)</f>
        <v>420</v>
      </c>
    </row>
    <row r="50" spans="2:16" ht="21.9" customHeight="1" thickTop="1" thickBot="1" x14ac:dyDescent="0.35">
      <c r="B50" s="71" t="s">
        <v>265</v>
      </c>
      <c r="C50" s="68"/>
      <c r="D50" s="69"/>
      <c r="E50" s="72">
        <f t="shared" ref="E50:J50" si="0">SUM(E43:E49)</f>
        <v>0</v>
      </c>
      <c r="F50" s="72">
        <f t="shared" si="0"/>
        <v>0</v>
      </c>
      <c r="G50" s="72">
        <f t="shared" si="0"/>
        <v>0</v>
      </c>
      <c r="H50" s="72">
        <f t="shared" si="0"/>
        <v>0</v>
      </c>
      <c r="I50" s="72">
        <f t="shared" si="0"/>
        <v>0</v>
      </c>
      <c r="J50" s="72">
        <f t="shared" si="0"/>
        <v>0</v>
      </c>
      <c r="K50" s="72">
        <f>SUM(K43:K49)</f>
        <v>0</v>
      </c>
      <c r="L50" s="72">
        <f>SUM(L43:L49)</f>
        <v>3486</v>
      </c>
    </row>
    <row r="51" spans="2:16" ht="21.9" customHeight="1" thickTop="1" thickBot="1" x14ac:dyDescent="0.35">
      <c r="B51" s="71" t="s">
        <v>266</v>
      </c>
      <c r="C51" s="68"/>
      <c r="D51" s="69"/>
      <c r="E51" s="72">
        <f>RANK(E50,E50:K50,0)</f>
        <v>1</v>
      </c>
      <c r="F51" s="72">
        <f>RANK(F50,E50:K50,0)</f>
        <v>1</v>
      </c>
      <c r="G51" s="72">
        <f>RANK(G50,E50:K50,0)</f>
        <v>1</v>
      </c>
      <c r="H51" s="72">
        <f>RANK(H50,E50:K50,0)</f>
        <v>1</v>
      </c>
      <c r="I51" s="72">
        <f>RANK(I50,E50:K50,0)</f>
        <v>1</v>
      </c>
      <c r="J51" s="72">
        <f>RANK(J50,E50:K50,0)</f>
        <v>1</v>
      </c>
      <c r="K51" s="72">
        <f>RANK(K50,E50:K50,0)</f>
        <v>1</v>
      </c>
      <c r="L51" s="72"/>
    </row>
    <row r="52" spans="2:16" ht="21.9" customHeight="1" thickTop="1" x14ac:dyDescent="0.3">
      <c r="I52" s="84" t="s">
        <v>474</v>
      </c>
      <c r="L52" s="85">
        <f>SUM(E50:L50)</f>
        <v>3486</v>
      </c>
    </row>
    <row r="53" spans="2:16" ht="21.9" customHeight="1" x14ac:dyDescent="0.3">
      <c r="B53" s="273" t="s">
        <v>267</v>
      </c>
      <c r="C53" s="273"/>
      <c r="D53" s="273"/>
      <c r="E53" s="273"/>
      <c r="F53" s="273"/>
      <c r="H53" s="273" t="s">
        <v>268</v>
      </c>
      <c r="I53" s="273"/>
      <c r="J53" s="273"/>
      <c r="K53" s="273"/>
      <c r="L53" s="273"/>
    </row>
    <row r="54" spans="2:16" ht="20.100000000000001" customHeight="1" x14ac:dyDescent="0.3">
      <c r="B54" s="207" t="s">
        <v>472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2:16" ht="20.100000000000001" customHeight="1" x14ac:dyDescent="0.3">
      <c r="B55" s="270" t="s">
        <v>473</v>
      </c>
      <c r="C55" s="61"/>
      <c r="D55" s="61"/>
      <c r="E55" s="61"/>
      <c r="F55" s="61"/>
    </row>
    <row r="56" spans="2:16" ht="20.100000000000001" customHeight="1" x14ac:dyDescent="0.3">
      <c r="B56" s="271"/>
    </row>
    <row r="57" spans="2:16" ht="20.100000000000001" customHeight="1" x14ac:dyDescent="0.3">
      <c r="B57" s="93" t="s">
        <v>306</v>
      </c>
      <c r="C57" s="61"/>
      <c r="D57" s="61"/>
      <c r="E57" s="61"/>
      <c r="F57" s="61"/>
      <c r="G57" s="61"/>
      <c r="H57" s="61"/>
    </row>
    <row r="58" spans="2:16" ht="20.100000000000001" customHeight="1" x14ac:dyDescent="0.3">
      <c r="B58" s="95" t="s">
        <v>375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</row>
    <row r="59" spans="2:16" ht="20.100000000000001" customHeight="1" x14ac:dyDescent="0.3">
      <c r="B59" s="95" t="s">
        <v>379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</row>
    <row r="60" spans="2:16" ht="20.100000000000001" customHeight="1" x14ac:dyDescent="0.3">
      <c r="B60" s="96" t="s">
        <v>298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P60" s="40"/>
    </row>
    <row r="61" spans="2:16" ht="20.100000000000001" customHeight="1" x14ac:dyDescent="0.3">
      <c r="B61" s="95" t="s">
        <v>378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</row>
    <row r="62" spans="2:16" ht="20.100000000000001" customHeight="1" x14ac:dyDescent="0.3">
      <c r="B62" s="95" t="s">
        <v>299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</row>
    <row r="63" spans="2:16" ht="20.100000000000001" customHeight="1" x14ac:dyDescent="0.3">
      <c r="B63" s="95" t="s">
        <v>300</v>
      </c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</row>
    <row r="64" spans="2:16" ht="20.100000000000001" customHeight="1" x14ac:dyDescent="0.3">
      <c r="B64" s="95" t="s">
        <v>301</v>
      </c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</row>
    <row r="65" spans="2:14" ht="20.100000000000001" customHeight="1" x14ac:dyDescent="0.3">
      <c r="B65" s="95" t="s">
        <v>302</v>
      </c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</row>
    <row r="66" spans="2:14" ht="20.100000000000001" customHeight="1" x14ac:dyDescent="0.3">
      <c r="B66" s="95" t="s">
        <v>303</v>
      </c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</row>
    <row r="67" spans="2:14" ht="20.100000000000001" customHeight="1" x14ac:dyDescent="0.3">
      <c r="B67" s="95" t="s">
        <v>304</v>
      </c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</row>
    <row r="68" spans="2:14" ht="20.100000000000001" customHeight="1" x14ac:dyDescent="0.3">
      <c r="B68" s="95" t="s">
        <v>305</v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</row>
    <row r="69" spans="2:14" ht="21.9" customHeight="1" x14ac:dyDescent="0.3"/>
    <row r="70" spans="2:14" ht="21.9" customHeight="1" x14ac:dyDescent="0.3"/>
    <row r="71" spans="2:14" ht="21.9" customHeight="1" x14ac:dyDescent="0.3"/>
    <row r="72" spans="2:14" ht="21.9" customHeight="1" x14ac:dyDescent="0.3"/>
    <row r="73" spans="2:14" ht="21.9" customHeight="1" x14ac:dyDescent="0.3"/>
    <row r="74" spans="2:14" ht="21.9" customHeight="1" x14ac:dyDescent="0.3"/>
    <row r="75" spans="2:14" ht="21.9" customHeight="1" x14ac:dyDescent="0.3"/>
    <row r="76" spans="2:14" ht="21.9" customHeight="1" x14ac:dyDescent="0.3"/>
    <row r="77" spans="2:14" ht="21.9" customHeight="1" x14ac:dyDescent="0.3"/>
    <row r="78" spans="2:14" ht="21.9" customHeight="1" x14ac:dyDescent="0.3">
      <c r="C78" s="39"/>
    </row>
    <row r="79" spans="2:14" ht="21.9" customHeight="1" x14ac:dyDescent="0.3">
      <c r="B79" s="39"/>
    </row>
    <row r="80" spans="2:14" ht="21.9" customHeight="1" x14ac:dyDescent="0.3"/>
    <row r="81" spans="2:11" ht="21.9" customHeight="1" x14ac:dyDescent="0.3">
      <c r="B81" s="39"/>
    </row>
    <row r="82" spans="2:11" ht="21.9" customHeight="1" x14ac:dyDescent="0.3"/>
    <row r="83" spans="2:11" ht="21.9" customHeight="1" x14ac:dyDescent="0.3">
      <c r="B83" s="41"/>
    </row>
    <row r="84" spans="2:11" ht="21.9" customHeight="1" x14ac:dyDescent="0.3">
      <c r="B84" s="41"/>
    </row>
    <row r="85" spans="2:11" ht="21.9" customHeight="1" x14ac:dyDescent="0.3">
      <c r="B85" s="41"/>
    </row>
    <row r="86" spans="2:11" ht="21.9" customHeight="1" x14ac:dyDescent="0.3">
      <c r="B86" s="42"/>
    </row>
    <row r="87" spans="2:11" ht="21.9" customHeight="1" x14ac:dyDescent="0.3">
      <c r="B87" s="41"/>
    </row>
    <row r="88" spans="2:11" ht="21.9" customHeight="1" x14ac:dyDescent="0.3">
      <c r="B88" s="41"/>
    </row>
    <row r="89" spans="2:11" ht="21.9" customHeight="1" x14ac:dyDescent="0.3">
      <c r="B89" s="41"/>
    </row>
    <row r="90" spans="2:11" ht="21.9" customHeight="1" x14ac:dyDescent="0.3">
      <c r="B90" s="42"/>
      <c r="C90" s="42"/>
      <c r="D90" s="43"/>
      <c r="E90" s="43"/>
      <c r="F90" s="43"/>
      <c r="G90" s="43"/>
      <c r="H90" s="43"/>
      <c r="I90" s="43"/>
      <c r="J90" s="43"/>
      <c r="K90" s="43"/>
    </row>
    <row r="91" spans="2:11" ht="21.9" customHeight="1" x14ac:dyDescent="0.3">
      <c r="B91" s="42"/>
    </row>
    <row r="92" spans="2:11" ht="21.9" customHeight="1" x14ac:dyDescent="0.3">
      <c r="B92" s="42"/>
    </row>
    <row r="93" spans="2:11" ht="21.9" customHeight="1" x14ac:dyDescent="0.3">
      <c r="B93" s="41"/>
    </row>
    <row r="94" spans="2:11" ht="21.9" customHeight="1" x14ac:dyDescent="0.3"/>
  </sheetData>
  <sheetProtection algorithmName="SHA-512" hashValue="3QwlXcHYrss2CyIC4RKiVCtWF/LQT27OLcU0+YWMPBHVMfU/nP7wXVGQrGV3Hy5vnODkJ+YtckARlvNKdCcDsg==" saltValue="o/a6sPDwQvwA6YJ2QkxzeA==" spinCount="100000" sheet="1" selectLockedCells="1"/>
  <mergeCells count="3">
    <mergeCell ref="I38:J38"/>
    <mergeCell ref="B53:F53"/>
    <mergeCell ref="H53:L5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N179"/>
  <sheetViews>
    <sheetView zoomScale="90" zoomScaleNormal="90" workbookViewId="0">
      <selection activeCell="E12" sqref="E12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6640625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1.33203125" style="87" customWidth="1"/>
    <col min="21" max="21" width="4.109375" customWidth="1"/>
    <col min="22" max="22" width="9.109375" customWidth="1"/>
    <col min="23" max="23" width="19.88671875" customWidth="1"/>
    <col min="24" max="24" width="14.44140625" customWidth="1"/>
    <col min="25" max="25" width="9.109375" customWidth="1"/>
    <col min="26" max="26" width="6.88671875" customWidth="1"/>
    <col min="27" max="27" width="20.88671875" customWidth="1"/>
    <col min="28" max="28" width="14.33203125" customWidth="1"/>
    <col min="29" max="29" width="9.109375" customWidth="1"/>
    <col min="30" max="30" width="14.33203125" customWidth="1"/>
  </cols>
  <sheetData>
    <row r="1" spans="1:40" s="52" customFormat="1" ht="18" x14ac:dyDescent="0.35">
      <c r="A1" s="277" t="s">
        <v>270</v>
      </c>
      <c r="B1" s="277"/>
      <c r="C1" s="277"/>
      <c r="D1" s="277"/>
      <c r="E1" s="49"/>
      <c r="F1" s="49"/>
      <c r="G1" s="49"/>
      <c r="H1" s="49"/>
      <c r="J1" s="52">
        <f>Overallresults!I38</f>
        <v>0</v>
      </c>
      <c r="P1" s="274" t="str">
        <f>Overallresults!L38</f>
        <v>-</v>
      </c>
      <c r="Q1" s="274"/>
      <c r="R1" s="274"/>
      <c r="T1" s="267"/>
      <c r="W1" s="277" t="s">
        <v>348</v>
      </c>
      <c r="X1" s="277"/>
      <c r="Y1" s="277"/>
      <c r="Z1" s="277"/>
      <c r="AA1" s="277"/>
      <c r="AB1" s="277"/>
      <c r="AC1" s="114"/>
    </row>
    <row r="2" spans="1:40" x14ac:dyDescent="0.3">
      <c r="A2" s="97"/>
      <c r="B2" s="54"/>
      <c r="C2" s="103" t="s">
        <v>1</v>
      </c>
      <c r="D2" s="103" t="s">
        <v>21</v>
      </c>
      <c r="E2" s="9"/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14"/>
      <c r="Z2" s="113"/>
      <c r="AA2" s="195" t="str">
        <f>Overallresults!L38</f>
        <v>-</v>
      </c>
      <c r="AB2" s="113"/>
      <c r="AC2" s="114"/>
    </row>
    <row r="3" spans="1:40" x14ac:dyDescent="0.3">
      <c r="A3" s="23"/>
      <c r="B3" s="55">
        <v>1</v>
      </c>
      <c r="C3" s="98" t="str">
        <f>Decsheets!T5</f>
        <v>-</v>
      </c>
      <c r="D3" s="89">
        <f>SUM(J13:J179)</f>
        <v>0</v>
      </c>
      <c r="E3" s="25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14"/>
      <c r="Z3" s="113"/>
      <c r="AA3" s="113"/>
      <c r="AB3" s="113"/>
      <c r="AC3" s="114"/>
    </row>
    <row r="4" spans="1:40" x14ac:dyDescent="0.3">
      <c r="A4" s="23"/>
      <c r="B4" s="55">
        <v>2</v>
      </c>
      <c r="C4" s="98" t="str">
        <f>Decsheets!T6</f>
        <v>-</v>
      </c>
      <c r="D4" s="89">
        <f>SUM(K13:K179)</f>
        <v>0</v>
      </c>
      <c r="E4" s="25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7" t="str">
        <f>$E12</f>
        <v>.</v>
      </c>
      <c r="Z4" s="113"/>
      <c r="AA4" s="113" t="s">
        <v>310</v>
      </c>
      <c r="AB4" s="115" t="s">
        <v>313</v>
      </c>
      <c r="AC4" s="137" t="str">
        <f>$E20</f>
        <v>.</v>
      </c>
    </row>
    <row r="5" spans="1:40" x14ac:dyDescent="0.3">
      <c r="A5" s="23"/>
      <c r="B5" s="55">
        <v>3</v>
      </c>
      <c r="C5" s="98" t="str">
        <f>Decsheets!T7</f>
        <v>-</v>
      </c>
      <c r="D5" s="89">
        <f>SUM(L13:L179)</f>
        <v>0</v>
      </c>
      <c r="E5" s="25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9" t="str">
        <f>$E13</f>
        <v>.</v>
      </c>
      <c r="Z5" s="113"/>
      <c r="AA5" s="113" t="str">
        <f>$C21</f>
        <v/>
      </c>
      <c r="AB5" s="113" t="str">
        <f>$D21</f>
        <v/>
      </c>
      <c r="AC5" s="139" t="str">
        <f>$E21</f>
        <v>.</v>
      </c>
    </row>
    <row r="6" spans="1:40" x14ac:dyDescent="0.3">
      <c r="A6" s="23"/>
      <c r="B6" s="55" t="s">
        <v>22</v>
      </c>
      <c r="C6" s="98" t="str">
        <f>Decsheets!T8</f>
        <v>-</v>
      </c>
      <c r="D6" s="89">
        <f>SUM(M13:M179)</f>
        <v>0</v>
      </c>
      <c r="E6" s="25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U6" s="99"/>
      <c r="V6" s="99"/>
      <c r="W6" s="113" t="str">
        <f t="shared" ref="W6:W11" si="0">$C14</f>
        <v/>
      </c>
      <c r="X6" s="113" t="str">
        <f t="shared" ref="X6:X11" si="1">$D14</f>
        <v/>
      </c>
      <c r="Y6" s="139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139" t="str">
        <f t="shared" ref="AC6:AC11" si="5">$E22</f>
        <v>.</v>
      </c>
    </row>
    <row r="7" spans="1:40" x14ac:dyDescent="0.3">
      <c r="A7" s="23"/>
      <c r="B7" s="55" t="s">
        <v>23</v>
      </c>
      <c r="C7" s="98" t="str">
        <f>Decsheets!T9</f>
        <v>-</v>
      </c>
      <c r="D7" s="89">
        <f>SUM(N13:N179)</f>
        <v>0</v>
      </c>
      <c r="E7" s="25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U7" s="99"/>
      <c r="V7" s="99"/>
      <c r="W7" s="113" t="str">
        <f t="shared" si="0"/>
        <v/>
      </c>
      <c r="X7" s="113" t="str">
        <f t="shared" si="1"/>
        <v/>
      </c>
      <c r="Y7" s="139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139" t="str">
        <f t="shared" si="5"/>
        <v>.</v>
      </c>
    </row>
    <row r="8" spans="1:40" x14ac:dyDescent="0.3">
      <c r="A8" s="23"/>
      <c r="B8" s="55" t="s">
        <v>24</v>
      </c>
      <c r="C8" s="98" t="str">
        <f>Decsheets!T10</f>
        <v>-</v>
      </c>
      <c r="D8" s="89">
        <f>SUM(O13:O179)</f>
        <v>0</v>
      </c>
      <c r="E8" s="25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U8" s="99"/>
      <c r="V8" s="99"/>
      <c r="W8" s="113" t="str">
        <f t="shared" si="0"/>
        <v/>
      </c>
      <c r="X8" s="113" t="str">
        <f t="shared" si="1"/>
        <v/>
      </c>
      <c r="Y8" s="139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139" t="str">
        <f t="shared" si="5"/>
        <v>.</v>
      </c>
    </row>
    <row r="9" spans="1:40" x14ac:dyDescent="0.3">
      <c r="A9" s="23"/>
      <c r="B9" s="55" t="s">
        <v>25</v>
      </c>
      <c r="C9" s="98" t="str">
        <f>Decsheets!T11</f>
        <v>Blank</v>
      </c>
      <c r="D9" s="89">
        <f>SUM(P13:P179)</f>
        <v>0</v>
      </c>
      <c r="E9" s="25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U9" s="99"/>
      <c r="V9" s="99"/>
      <c r="W9" s="113" t="str">
        <f t="shared" si="0"/>
        <v/>
      </c>
      <c r="X9" s="113" t="str">
        <f t="shared" si="1"/>
        <v/>
      </c>
      <c r="Y9" s="139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139" t="str">
        <f t="shared" si="5"/>
        <v>.</v>
      </c>
    </row>
    <row r="10" spans="1:40" x14ac:dyDescent="0.3">
      <c r="A10" s="23"/>
      <c r="C10" s="98" t="s">
        <v>269</v>
      </c>
      <c r="D10" s="89">
        <f>SUM(R13:R179)</f>
        <v>441</v>
      </c>
      <c r="E10" s="25"/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75" t="s">
        <v>26</v>
      </c>
      <c r="S10" s="10"/>
      <c r="U10" s="99"/>
      <c r="V10" s="99"/>
      <c r="W10" s="113" t="str">
        <f t="shared" si="0"/>
        <v/>
      </c>
      <c r="X10" s="113" t="str">
        <f t="shared" si="1"/>
        <v/>
      </c>
      <c r="Y10" s="139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139" t="str">
        <f t="shared" si="5"/>
        <v>.</v>
      </c>
    </row>
    <row r="11" spans="1:40" ht="19.5" customHeight="1" x14ac:dyDescent="0.3">
      <c r="A11" s="102" t="s">
        <v>308</v>
      </c>
      <c r="B11" s="54"/>
      <c r="C11" s="12"/>
      <c r="D11" s="12"/>
      <c r="E11" s="104" t="s">
        <v>289</v>
      </c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75"/>
      <c r="S11" s="10"/>
      <c r="U11" s="99"/>
      <c r="V11" s="99"/>
      <c r="W11" s="113" t="str">
        <f t="shared" si="0"/>
        <v/>
      </c>
      <c r="X11" s="113" t="str">
        <f t="shared" si="1"/>
        <v/>
      </c>
      <c r="Y11" s="139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139" t="str">
        <f t="shared" si="5"/>
        <v>.</v>
      </c>
    </row>
    <row r="12" spans="1:40" ht="27.6" x14ac:dyDescent="0.3">
      <c r="A12" s="13" t="s">
        <v>2</v>
      </c>
      <c r="B12" s="54"/>
      <c r="C12" s="14" t="s">
        <v>197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197" t="str">
        <f>Decsheets!S12</f>
        <v>blank</v>
      </c>
      <c r="R12" s="276"/>
      <c r="S12" s="10" t="s">
        <v>27</v>
      </c>
      <c r="T12" s="268" t="s">
        <v>471</v>
      </c>
      <c r="U12" s="99"/>
      <c r="V12" s="99"/>
      <c r="W12" s="113"/>
      <c r="X12" s="113"/>
      <c r="Y12" s="138"/>
      <c r="Z12" s="113"/>
      <c r="AA12" s="113"/>
      <c r="AB12" s="113"/>
      <c r="AC12" s="138"/>
      <c r="AE12" s="6" t="s">
        <v>380</v>
      </c>
    </row>
    <row r="13" spans="1:40" x14ac:dyDescent="0.3">
      <c r="A13" s="17"/>
      <c r="B13" s="55">
        <v>1</v>
      </c>
      <c r="C13" s="24" t="str">
        <f t="shared" ref="C13:C19" si="6">IF(A13="","",VLOOKUP($A$12,IF(LEN(A13)=2,U13GB,U13GA),VLOOKUP(LEFT(A13,1),club,6,FALSE),FALSE))</f>
        <v/>
      </c>
      <c r="D13" s="24" t="str">
        <f t="shared" ref="D13:D67" si="7">IF(A13="","",VLOOKUP(LEFT(A13,1),club,2,FALSE))</f>
        <v/>
      </c>
      <c r="E13" s="101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65" t="str">
        <f t="shared" ref="T13:T19" si="9">IFERROR(IF(E13=".",".",IF(E13&lt;=$AN$16,"L9",IF(E13&lt;=$AM$16,"L8",IF(E13&lt;=$AL$16,"L7",IF(E13&lt;=$AK$16,"L6",IF(E13&lt;=$AJ$16,"L5",IF(E13&lt;=$AI$16,"L4",IF(E13&lt;=$AH$16,"L3",IF(E13&lt;=$AG$16,"L2",IF(E13&lt;=$AF$16,"L1","-")))))))))),"?")</f>
        <v>.</v>
      </c>
      <c r="U13" s="99"/>
      <c r="V13" s="99"/>
      <c r="W13" s="113" t="s">
        <v>311</v>
      </c>
      <c r="X13" s="115" t="s">
        <v>313</v>
      </c>
      <c r="Y13" s="137" t="str">
        <f>$E28</f>
        <v>.</v>
      </c>
      <c r="Z13" s="113"/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101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65" t="str">
        <f t="shared" si="9"/>
        <v>.</v>
      </c>
      <c r="U14" s="99"/>
      <c r="V14" s="99"/>
      <c r="W14" s="113" t="str">
        <f>$C29</f>
        <v/>
      </c>
      <c r="X14" s="113" t="str">
        <f>$D29</f>
        <v/>
      </c>
      <c r="Y14" s="139" t="str">
        <f>$E29</f>
        <v>.</v>
      </c>
      <c r="Z14" s="113"/>
      <c r="AA14" s="113" t="str">
        <f>$C37</f>
        <v/>
      </c>
      <c r="AB14" s="113" t="str">
        <f>$D37</f>
        <v/>
      </c>
      <c r="AC14" s="139" t="str">
        <f>$E37</f>
        <v>.</v>
      </c>
      <c r="AE14" s="120" t="s">
        <v>391</v>
      </c>
      <c r="AF14" s="211">
        <v>11.2</v>
      </c>
      <c r="AG14" s="211">
        <v>10.7</v>
      </c>
      <c r="AH14" s="211">
        <v>10.199999999999999</v>
      </c>
      <c r="AI14" s="211">
        <v>9.8000000000000007</v>
      </c>
      <c r="AJ14" s="211">
        <v>9.4</v>
      </c>
      <c r="AK14" s="211">
        <v>9.1</v>
      </c>
      <c r="AL14" s="211">
        <v>8.9</v>
      </c>
      <c r="AM14" s="211">
        <v>8.6999999999999993</v>
      </c>
      <c r="AN14" s="211">
        <v>8.5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101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65" t="str">
        <f t="shared" si="9"/>
        <v>.</v>
      </c>
      <c r="U15" s="99"/>
      <c r="V15" s="99"/>
      <c r="W15" s="113" t="str">
        <f t="shared" ref="W15:W20" si="10">$C30</f>
        <v/>
      </c>
      <c r="X15" s="113" t="str">
        <f t="shared" ref="X15:X20" si="11">$D30</f>
        <v/>
      </c>
      <c r="Y15" s="139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139" t="str">
        <f t="shared" ref="AC15:AC20" si="15">$E38</f>
        <v>.</v>
      </c>
      <c r="AE15" s="120" t="s">
        <v>392</v>
      </c>
      <c r="AF15" s="211">
        <v>13</v>
      </c>
      <c r="AG15" s="211">
        <v>12.5</v>
      </c>
      <c r="AH15" s="211">
        <v>12.1</v>
      </c>
      <c r="AI15" s="211">
        <v>11.7</v>
      </c>
      <c r="AJ15" s="211">
        <v>11.3</v>
      </c>
      <c r="AK15" s="211">
        <v>11</v>
      </c>
      <c r="AL15" s="211">
        <v>10.75</v>
      </c>
      <c r="AM15" s="211">
        <v>10.5</v>
      </c>
      <c r="AN15" s="211">
        <v>10.25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101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65" t="str">
        <f t="shared" si="9"/>
        <v>.</v>
      </c>
      <c r="U16" s="99"/>
      <c r="V16" s="99"/>
      <c r="W16" s="113" t="str">
        <f t="shared" si="10"/>
        <v/>
      </c>
      <c r="X16" s="113" t="str">
        <f t="shared" si="11"/>
        <v/>
      </c>
      <c r="Y16" s="139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139" t="str">
        <f t="shared" si="15"/>
        <v>.</v>
      </c>
      <c r="AE16" s="120" t="s">
        <v>393</v>
      </c>
      <c r="AF16" s="211">
        <v>17</v>
      </c>
      <c r="AG16" s="211">
        <v>16.5</v>
      </c>
      <c r="AH16" s="211">
        <v>16</v>
      </c>
      <c r="AI16" s="211">
        <v>15.6</v>
      </c>
      <c r="AJ16" s="211">
        <v>15.2</v>
      </c>
      <c r="AK16" s="211">
        <v>14.8</v>
      </c>
      <c r="AL16" s="211">
        <v>14.4</v>
      </c>
      <c r="AM16" s="211">
        <v>14</v>
      </c>
      <c r="AN16" s="211">
        <v>13.7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101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65" t="str">
        <f t="shared" si="9"/>
        <v>.</v>
      </c>
      <c r="U17" s="99"/>
      <c r="V17" s="99"/>
      <c r="W17" s="113" t="str">
        <f t="shared" si="10"/>
        <v/>
      </c>
      <c r="X17" s="113" t="str">
        <f t="shared" si="11"/>
        <v/>
      </c>
      <c r="Y17" s="139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139" t="str">
        <f t="shared" si="15"/>
        <v>.</v>
      </c>
      <c r="AE17" s="120" t="s">
        <v>394</v>
      </c>
      <c r="AF17" s="211">
        <v>25</v>
      </c>
      <c r="AG17" s="211">
        <v>24.4</v>
      </c>
      <c r="AH17" s="211">
        <v>23.8</v>
      </c>
      <c r="AI17" s="211">
        <v>23.2</v>
      </c>
      <c r="AJ17" s="211">
        <v>22.6</v>
      </c>
      <c r="AK17" s="211">
        <v>22</v>
      </c>
      <c r="AL17" s="211">
        <v>21.5</v>
      </c>
      <c r="AM17" s="211">
        <v>21</v>
      </c>
      <c r="AN17" s="211">
        <v>20.5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101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65" t="str">
        <f t="shared" si="9"/>
        <v>.</v>
      </c>
      <c r="U18" s="99"/>
      <c r="V18" s="99"/>
      <c r="W18" s="113" t="str">
        <f t="shared" si="10"/>
        <v/>
      </c>
      <c r="X18" s="113" t="str">
        <f t="shared" si="11"/>
        <v/>
      </c>
      <c r="Y18" s="139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139" t="str">
        <f t="shared" si="15"/>
        <v>.</v>
      </c>
      <c r="AE18" s="120" t="s">
        <v>395</v>
      </c>
      <c r="AF18" s="211">
        <v>36</v>
      </c>
      <c r="AG18" s="211">
        <v>34</v>
      </c>
      <c r="AH18" s="211">
        <v>32.700000000000003</v>
      </c>
      <c r="AI18" s="211">
        <v>31.7</v>
      </c>
      <c r="AJ18" s="211">
        <v>30.8</v>
      </c>
      <c r="AK18" s="211">
        <v>30.5</v>
      </c>
      <c r="AL18" s="211">
        <v>29.7</v>
      </c>
      <c r="AM18" s="211">
        <v>29.2</v>
      </c>
      <c r="AN18" s="211">
        <v>28.5</v>
      </c>
    </row>
    <row r="19" spans="1:40" x14ac:dyDescent="0.3">
      <c r="A19" s="17"/>
      <c r="B19" s="55">
        <v>7</v>
      </c>
      <c r="C19" s="24" t="str">
        <f t="shared" si="6"/>
        <v/>
      </c>
      <c r="D19" s="24" t="str">
        <f t="shared" si="7"/>
        <v/>
      </c>
      <c r="E19" s="101" t="s">
        <v>290</v>
      </c>
      <c r="F19" s="18" t="str">
        <f>Decsheets!$V$11</f>
        <v>-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SUM(Decsheets!$V$5:$V$12)-(SUM(J13:P19))</f>
        <v>21</v>
      </c>
      <c r="S19" s="10"/>
      <c r="T19" s="265" t="str">
        <f t="shared" si="9"/>
        <v>.</v>
      </c>
      <c r="U19" s="99"/>
      <c r="V19" s="99"/>
      <c r="W19" s="113" t="str">
        <f t="shared" si="10"/>
        <v/>
      </c>
      <c r="X19" s="113" t="str">
        <f t="shared" si="11"/>
        <v/>
      </c>
      <c r="Y19" s="139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139" t="str">
        <f t="shared" si="15"/>
        <v>.</v>
      </c>
      <c r="AE19" s="120" t="s">
        <v>396</v>
      </c>
      <c r="AF19" s="212">
        <v>1.6782407407407406E-3</v>
      </c>
      <c r="AG19" s="212">
        <v>1.6203703703703703E-3</v>
      </c>
      <c r="AH19" s="212">
        <v>1.5624999999999999E-3</v>
      </c>
      <c r="AI19" s="212">
        <v>1.5046296296296294E-3</v>
      </c>
      <c r="AJ19" s="212">
        <v>1.3888888888888889E-3</v>
      </c>
      <c r="AK19" s="212">
        <v>1.3310185185185185E-3</v>
      </c>
      <c r="AL19" s="212">
        <v>1.2731481481481483E-3</v>
      </c>
      <c r="AM19" s="212">
        <v>1.2384259259259258E-3</v>
      </c>
      <c r="AN19" s="212">
        <v>1.2037037037037038E-3</v>
      </c>
    </row>
    <row r="20" spans="1:40" x14ac:dyDescent="0.3">
      <c r="A20" s="13" t="s">
        <v>2</v>
      </c>
      <c r="B20" s="54"/>
      <c r="C20" s="20" t="s">
        <v>198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69"/>
      <c r="U20" s="99"/>
      <c r="V20" s="99"/>
      <c r="W20" s="113" t="str">
        <f t="shared" si="10"/>
        <v/>
      </c>
      <c r="X20" s="113" t="str">
        <f t="shared" si="11"/>
        <v/>
      </c>
      <c r="Y20" s="139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139" t="str">
        <f t="shared" si="15"/>
        <v>.</v>
      </c>
      <c r="AE20" s="120" t="s">
        <v>397</v>
      </c>
      <c r="AF20" s="212">
        <v>2.1990740740740742E-3</v>
      </c>
      <c r="AG20" s="212">
        <v>2.0833333333333333E-3</v>
      </c>
      <c r="AH20" s="212">
        <v>2.0254629629629629E-3</v>
      </c>
      <c r="AI20" s="212">
        <v>1.9675925925925928E-3</v>
      </c>
      <c r="AJ20" s="212">
        <v>1.9097222222222222E-3</v>
      </c>
      <c r="AK20" s="212">
        <v>1.8518518518518517E-3</v>
      </c>
      <c r="AL20" s="212">
        <v>1.7939814814814815E-3</v>
      </c>
      <c r="AM20" s="212">
        <v>1.7476851851851852E-3</v>
      </c>
      <c r="AN20" s="212">
        <v>1.712962962962963E-3</v>
      </c>
    </row>
    <row r="21" spans="1:40" x14ac:dyDescent="0.3">
      <c r="A21" s="17"/>
      <c r="B21" s="55">
        <v>1</v>
      </c>
      <c r="C21" s="24" t="str">
        <f t="shared" ref="C21:C27" si="16">IF(A21="","",VLOOKUP($A$20,IF(LEN(A21)=2,U13GB,U13GA),VLOOKUP(LEFT(A21,1),club,6,FALSE),FALSE))</f>
        <v/>
      </c>
      <c r="D21" s="24" t="str">
        <f t="shared" si="7"/>
        <v/>
      </c>
      <c r="E21" s="101" t="s">
        <v>290</v>
      </c>
      <c r="F21" s="18">
        <f>Decsheets!$V$5</f>
        <v>6</v>
      </c>
      <c r="G21" s="10"/>
      <c r="H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65" t="str">
        <f t="shared" ref="T21:T27" si="18">IFERROR(IF(E21=".",".",IF(E21&lt;=$AN$16,"L9",IF(E21&lt;=$AM$16,"L8",IF(E21&lt;=$AL$16,"L7",IF(E21&lt;=$AK$16,"L6",IF(E21&lt;=$AJ$16,"L5",IF(E21&lt;=$AI$16,"L4",IF(E21&lt;=$AH$16,"L3",IF(E21&lt;=$AG$16,"L2",IF(E21&lt;=$AF$16,"L1","-")))))))))),"?")</f>
        <v>.</v>
      </c>
      <c r="U21" s="99"/>
      <c r="V21" s="99"/>
      <c r="W21" s="113"/>
      <c r="X21" s="113"/>
      <c r="Y21" s="114"/>
      <c r="Z21" s="113"/>
      <c r="AA21" s="113"/>
      <c r="AB21" s="113"/>
      <c r="AC21" s="114"/>
      <c r="AE21" s="120" t="s">
        <v>398</v>
      </c>
      <c r="AF21" s="212">
        <v>3.472222222222222E-3</v>
      </c>
      <c r="AG21" s="212">
        <v>3.3564814814814811E-3</v>
      </c>
      <c r="AH21" s="212">
        <v>3.2407407407407402E-3</v>
      </c>
      <c r="AI21" s="212">
        <v>3.1250000000000002E-3</v>
      </c>
      <c r="AJ21" s="212">
        <v>3.0092592592592601E-3</v>
      </c>
      <c r="AK21" s="212">
        <v>2.9282407407407412E-3</v>
      </c>
      <c r="AL21" s="212">
        <v>2.8472222222222219E-3</v>
      </c>
      <c r="AM21" s="212">
        <v>2.7893518518518519E-3</v>
      </c>
      <c r="AN21" s="212">
        <v>2.7430555555555559E-3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7"/>
        <v/>
      </c>
      <c r="E22" s="101" t="s">
        <v>290</v>
      </c>
      <c r="F22" s="18">
        <f>Decsheets!$V$6</f>
        <v>5</v>
      </c>
      <c r="G22" s="10"/>
      <c r="H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65" t="str">
        <f t="shared" si="18"/>
        <v>.</v>
      </c>
      <c r="U22" s="99"/>
      <c r="V22" s="99"/>
      <c r="W22" s="113" t="s">
        <v>316</v>
      </c>
      <c r="X22" s="114"/>
      <c r="Y22" s="114"/>
      <c r="Z22" s="113"/>
      <c r="AA22" s="113" t="s">
        <v>317</v>
      </c>
      <c r="AB22" s="113"/>
      <c r="AC22" s="114"/>
      <c r="AE22" s="120" t="s">
        <v>399</v>
      </c>
      <c r="AF22" s="212">
        <v>4.3981481481481484E-3</v>
      </c>
      <c r="AG22" s="212">
        <v>4.2824074074074075E-3</v>
      </c>
      <c r="AH22" s="212">
        <v>4.1666666666666701E-3</v>
      </c>
      <c r="AI22" s="212">
        <v>4.05092592592593E-3</v>
      </c>
      <c r="AJ22" s="212">
        <v>3.9351851851851857E-3</v>
      </c>
      <c r="AK22" s="212">
        <v>3.81944444444444E-3</v>
      </c>
      <c r="AL22" s="212">
        <v>3.7037037037036999E-3</v>
      </c>
      <c r="AM22" s="212">
        <v>3.6111111111111114E-3</v>
      </c>
      <c r="AN22" s="212">
        <v>3.5416666666666665E-3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7"/>
        <v/>
      </c>
      <c r="E23" s="101" t="s">
        <v>290</v>
      </c>
      <c r="F23" s="18">
        <f>Decsheets!$V$7</f>
        <v>4</v>
      </c>
      <c r="G23" s="10"/>
      <c r="H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65" t="str">
        <f t="shared" si="18"/>
        <v>.</v>
      </c>
      <c r="U23" s="99"/>
      <c r="V23" s="99"/>
      <c r="W23" s="113" t="str">
        <f>$C45</f>
        <v/>
      </c>
      <c r="X23" s="114" t="str">
        <f>$D45</f>
        <v/>
      </c>
      <c r="Y23" s="261" t="str">
        <f>$E45</f>
        <v>.</v>
      </c>
      <c r="Z23" s="113"/>
      <c r="AA23" s="113" t="str">
        <f>$C53</f>
        <v/>
      </c>
      <c r="AB23" s="113" t="str">
        <f>$D53</f>
        <v/>
      </c>
      <c r="AC23" s="261" t="str">
        <f>$E53</f>
        <v>.</v>
      </c>
      <c r="AE23" s="120" t="s">
        <v>400</v>
      </c>
      <c r="AF23" s="211">
        <v>12.6</v>
      </c>
      <c r="AG23" s="211">
        <v>12.2</v>
      </c>
      <c r="AH23" s="211">
        <v>11.85</v>
      </c>
      <c r="AI23" s="211">
        <v>11.5</v>
      </c>
      <c r="AJ23" s="211">
        <v>11.2</v>
      </c>
      <c r="AK23" s="211">
        <v>10.9</v>
      </c>
      <c r="AL23" s="211">
        <v>10.6</v>
      </c>
      <c r="AM23" s="211">
        <v>10.3</v>
      </c>
      <c r="AN23" s="211">
        <v>10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7"/>
        <v/>
      </c>
      <c r="E24" s="101" t="s">
        <v>290</v>
      </c>
      <c r="F24" s="18">
        <f>Decsheets!$V$8</f>
        <v>3</v>
      </c>
      <c r="G24" s="10"/>
      <c r="H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65" t="str">
        <f t="shared" si="18"/>
        <v>.</v>
      </c>
      <c r="U24" s="99"/>
      <c r="V24" s="99"/>
      <c r="W24" s="113" t="str">
        <f t="shared" ref="W24:W29" si="20">$C46</f>
        <v/>
      </c>
      <c r="X24" s="114" t="str">
        <f t="shared" ref="X24:X29" si="21">$D46</f>
        <v/>
      </c>
      <c r="Y24" s="261" t="str">
        <f t="shared" ref="Y24:Y29" si="22">$E46</f>
        <v>.</v>
      </c>
      <c r="Z24" s="113"/>
      <c r="AA24" s="113" t="str">
        <f t="shared" ref="AA24:AA29" si="23">$C54</f>
        <v/>
      </c>
      <c r="AB24" s="113" t="str">
        <f t="shared" ref="AB24:AB29" si="24">$D54</f>
        <v/>
      </c>
      <c r="AC24" s="261" t="str">
        <f t="shared" ref="AC24:AC29" si="25">$E54</f>
        <v>.</v>
      </c>
      <c r="AE24" s="120" t="s">
        <v>401</v>
      </c>
      <c r="AF24" s="211">
        <v>14.1</v>
      </c>
      <c r="AG24" s="211">
        <v>13.7</v>
      </c>
      <c r="AH24" s="211">
        <v>13.3</v>
      </c>
      <c r="AI24" s="211">
        <v>13</v>
      </c>
      <c r="AJ24" s="211">
        <v>12.7</v>
      </c>
      <c r="AK24" s="211">
        <v>12.4</v>
      </c>
      <c r="AL24" s="211">
        <v>12.1</v>
      </c>
      <c r="AM24" s="211">
        <v>11.9</v>
      </c>
      <c r="AN24" s="211">
        <v>11.7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7"/>
        <v/>
      </c>
      <c r="E25" s="101" t="s">
        <v>290</v>
      </c>
      <c r="F25" s="18">
        <f>Decsheets!$V$9</f>
        <v>2</v>
      </c>
      <c r="G25" s="10"/>
      <c r="H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65" t="str">
        <f t="shared" si="18"/>
        <v>.</v>
      </c>
      <c r="U25" s="99"/>
      <c r="V25" s="99"/>
      <c r="W25" s="113" t="str">
        <f t="shared" si="20"/>
        <v/>
      </c>
      <c r="X25" s="114" t="str">
        <f t="shared" si="21"/>
        <v/>
      </c>
      <c r="Y25" s="261" t="str">
        <f t="shared" si="22"/>
        <v>.</v>
      </c>
      <c r="Z25" s="113"/>
      <c r="AA25" s="113" t="str">
        <f t="shared" si="23"/>
        <v/>
      </c>
      <c r="AB25" s="113" t="str">
        <f t="shared" si="24"/>
        <v/>
      </c>
      <c r="AC25" s="261" t="str">
        <f t="shared" si="25"/>
        <v>.</v>
      </c>
      <c r="AE25" s="120" t="s">
        <v>7</v>
      </c>
      <c r="AF25" s="211">
        <v>1</v>
      </c>
      <c r="AG25" s="211">
        <v>1.05</v>
      </c>
      <c r="AH25" s="211">
        <v>1.1000000000000001</v>
      </c>
      <c r="AI25" s="211">
        <v>1.1499999999999999</v>
      </c>
      <c r="AJ25" s="211">
        <v>1.2</v>
      </c>
      <c r="AK25" s="211">
        <v>1.25</v>
      </c>
      <c r="AL25" s="211">
        <v>1.3</v>
      </c>
      <c r="AM25" s="211">
        <v>1.35</v>
      </c>
      <c r="AN25" s="211">
        <v>1.4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7"/>
        <v/>
      </c>
      <c r="E26" s="101" t="s">
        <v>290</v>
      </c>
      <c r="F26" s="18">
        <f>Decsheets!$V$10</f>
        <v>1</v>
      </c>
      <c r="G26" s="10"/>
      <c r="H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65" t="str">
        <f t="shared" si="18"/>
        <v>.</v>
      </c>
      <c r="U26" s="99"/>
      <c r="V26" s="99"/>
      <c r="W26" s="113" t="str">
        <f t="shared" si="20"/>
        <v/>
      </c>
      <c r="X26" s="114" t="str">
        <f t="shared" si="21"/>
        <v/>
      </c>
      <c r="Y26" s="261" t="str">
        <f t="shared" si="22"/>
        <v>.</v>
      </c>
      <c r="Z26" s="113"/>
      <c r="AA26" s="113" t="str">
        <f t="shared" si="23"/>
        <v/>
      </c>
      <c r="AB26" s="113" t="str">
        <f t="shared" si="24"/>
        <v/>
      </c>
      <c r="AC26" s="261" t="str">
        <f t="shared" si="25"/>
        <v>.</v>
      </c>
      <c r="AE26" s="120" t="s">
        <v>8</v>
      </c>
      <c r="AF26" s="211">
        <v>2.5</v>
      </c>
      <c r="AG26" s="211">
        <v>2.75</v>
      </c>
      <c r="AH26" s="211">
        <v>3</v>
      </c>
      <c r="AI26" s="211">
        <v>3.25</v>
      </c>
      <c r="AJ26" s="211">
        <v>3.5</v>
      </c>
      <c r="AK26" s="211">
        <v>3.75</v>
      </c>
      <c r="AL26" s="211">
        <v>4</v>
      </c>
      <c r="AM26" s="211">
        <v>4.25</v>
      </c>
      <c r="AN26" s="211">
        <v>4.5</v>
      </c>
    </row>
    <row r="27" spans="1:40" x14ac:dyDescent="0.3">
      <c r="A27" s="17"/>
      <c r="B27" s="55">
        <v>7</v>
      </c>
      <c r="C27" s="24" t="str">
        <f t="shared" si="16"/>
        <v/>
      </c>
      <c r="D27" s="24" t="str">
        <f t="shared" si="7"/>
        <v/>
      </c>
      <c r="E27" s="101" t="s">
        <v>290</v>
      </c>
      <c r="F27" s="18" t="str">
        <f>Decsheets!$V$11</f>
        <v>-</v>
      </c>
      <c r="G27" s="10"/>
      <c r="H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SUM(Decsheets!$V$5:$V$12)-(SUM(J21:P27))</f>
        <v>21</v>
      </c>
      <c r="S27" s="10"/>
      <c r="T27" s="265" t="str">
        <f t="shared" si="18"/>
        <v>.</v>
      </c>
      <c r="U27" s="99"/>
      <c r="V27" s="99"/>
      <c r="W27" s="113" t="str">
        <f t="shared" si="20"/>
        <v/>
      </c>
      <c r="X27" s="114" t="str">
        <f t="shared" si="21"/>
        <v/>
      </c>
      <c r="Y27" s="261" t="str">
        <f t="shared" si="22"/>
        <v>.</v>
      </c>
      <c r="Z27" s="113"/>
      <c r="AA27" s="113" t="str">
        <f t="shared" si="23"/>
        <v/>
      </c>
      <c r="AB27" s="113" t="str">
        <f t="shared" si="24"/>
        <v/>
      </c>
      <c r="AC27" s="261" t="str">
        <f t="shared" si="25"/>
        <v>.</v>
      </c>
      <c r="AE27" s="120" t="s">
        <v>402</v>
      </c>
      <c r="AF27" s="211">
        <v>10</v>
      </c>
      <c r="AG27" s="211">
        <v>12</v>
      </c>
      <c r="AH27" s="211">
        <v>14</v>
      </c>
      <c r="AI27" s="211">
        <v>16</v>
      </c>
      <c r="AJ27" s="211">
        <v>18</v>
      </c>
      <c r="AK27" s="211">
        <v>20</v>
      </c>
      <c r="AL27" s="211">
        <v>22</v>
      </c>
      <c r="AM27" s="211">
        <v>24</v>
      </c>
      <c r="AN27" s="211">
        <v>26</v>
      </c>
    </row>
    <row r="28" spans="1:40" x14ac:dyDescent="0.3">
      <c r="A28" s="13" t="s">
        <v>3</v>
      </c>
      <c r="B28" s="54"/>
      <c r="C28" s="21" t="s">
        <v>199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69"/>
      <c r="U28" s="99"/>
      <c r="V28" s="99"/>
      <c r="W28" s="113" t="str">
        <f t="shared" si="20"/>
        <v/>
      </c>
      <c r="X28" s="114" t="str">
        <f t="shared" si="21"/>
        <v/>
      </c>
      <c r="Y28" s="261" t="str">
        <f t="shared" si="22"/>
        <v>.</v>
      </c>
      <c r="Z28" s="113"/>
      <c r="AA28" s="113" t="str">
        <f>$C58</f>
        <v/>
      </c>
      <c r="AB28" s="113" t="str">
        <f>$D58</f>
        <v/>
      </c>
      <c r="AC28" s="261" t="str">
        <f t="shared" si="25"/>
        <v>.</v>
      </c>
      <c r="AE28" s="120" t="s">
        <v>403</v>
      </c>
      <c r="AF28" s="211">
        <v>9</v>
      </c>
      <c r="AG28" s="211">
        <v>11.5</v>
      </c>
      <c r="AH28" s="211">
        <v>14</v>
      </c>
      <c r="AI28" s="211">
        <v>16.5</v>
      </c>
      <c r="AJ28" s="211">
        <v>19</v>
      </c>
      <c r="AK28" s="211">
        <v>21.5</v>
      </c>
      <c r="AL28" s="211">
        <v>24</v>
      </c>
      <c r="AM28" s="211">
        <v>26.5</v>
      </c>
      <c r="AN28" s="211">
        <v>29</v>
      </c>
    </row>
    <row r="29" spans="1:40" x14ac:dyDescent="0.3">
      <c r="A29" s="17"/>
      <c r="B29" s="55">
        <v>1</v>
      </c>
      <c r="C29" s="18" t="str">
        <f t="shared" ref="C29:C35" si="26">IF(A29="","",VLOOKUP($A$28,IF(LEN(A29)=2,U13GB,U13GA),VLOOKUP(LEFT(A29,1),club,6,FALSE),FALSE))</f>
        <v/>
      </c>
      <c r="D29" s="24" t="str">
        <f t="shared" si="7"/>
        <v/>
      </c>
      <c r="E29" s="101" t="s">
        <v>290</v>
      </c>
      <c r="F29" s="18">
        <f>Decsheets!$V$5</f>
        <v>6</v>
      </c>
      <c r="G29" s="10"/>
      <c r="H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65" t="str">
        <f t="shared" ref="T29:T35" si="28">IFERROR(IF(E29=".",".",IF(E29&lt;=$AN$18,"L9",IF(E29&lt;=$AM$18,"L8",IF(E29&lt;=$AL$18,"L7",IF(E29&lt;=$AK$18,"L6",IF(E29&lt;=$AJ$18,"L5",IF(E29&lt;=$AI$18,"L4",IF(E29&lt;=$AH$18,"L3",IF(E29&lt;=$AG$18,"L2",IF(E29&lt;=$AF$18,"L1","-")))))))))),"?")</f>
        <v>.</v>
      </c>
      <c r="U29" s="99"/>
      <c r="V29" s="99"/>
      <c r="W29" s="113" t="str">
        <f t="shared" si="20"/>
        <v/>
      </c>
      <c r="X29" s="114" t="str">
        <f t="shared" si="21"/>
        <v/>
      </c>
      <c r="Y29" s="261" t="str">
        <f t="shared" si="22"/>
        <v>.</v>
      </c>
      <c r="Z29" s="113"/>
      <c r="AA29" s="113" t="str">
        <f t="shared" si="23"/>
        <v/>
      </c>
      <c r="AB29" s="113" t="str">
        <f t="shared" si="24"/>
        <v/>
      </c>
      <c r="AC29" s="261" t="str">
        <f t="shared" si="25"/>
        <v>.</v>
      </c>
      <c r="AE29" s="120" t="s">
        <v>404</v>
      </c>
      <c r="AF29" s="211">
        <v>5</v>
      </c>
      <c r="AG29" s="211">
        <v>5.5</v>
      </c>
      <c r="AH29" s="211">
        <v>6</v>
      </c>
      <c r="AI29" s="211">
        <v>6.5</v>
      </c>
      <c r="AJ29" s="211">
        <v>7</v>
      </c>
      <c r="AK29" s="211">
        <v>7.6</v>
      </c>
      <c r="AL29" s="211">
        <v>8.1999999999999993</v>
      </c>
      <c r="AM29" s="211">
        <v>8.8000000000000007</v>
      </c>
      <c r="AN29" s="211">
        <v>9.4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7"/>
        <v/>
      </c>
      <c r="E30" s="101" t="s">
        <v>290</v>
      </c>
      <c r="F30" s="18">
        <f>Decsheets!$V$6</f>
        <v>5</v>
      </c>
      <c r="G30" s="10"/>
      <c r="H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65" t="str">
        <f t="shared" si="28"/>
        <v>.</v>
      </c>
      <c r="U30" s="99"/>
      <c r="V30" s="99"/>
      <c r="W30" s="113"/>
      <c r="X30" s="114"/>
      <c r="Y30" s="261"/>
      <c r="Z30" s="113"/>
      <c r="AA30" s="113"/>
      <c r="AB30" s="113"/>
      <c r="AC30" s="261"/>
      <c r="AE30" s="120" t="s">
        <v>405</v>
      </c>
      <c r="AF30" s="213">
        <v>750</v>
      </c>
      <c r="AG30" s="213">
        <v>1000</v>
      </c>
      <c r="AH30" s="213">
        <v>1200</v>
      </c>
      <c r="AI30" s="213">
        <v>1400</v>
      </c>
      <c r="AJ30" s="213">
        <v>1600</v>
      </c>
      <c r="AK30" s="213">
        <v>1800</v>
      </c>
      <c r="AL30" s="213">
        <v>2000</v>
      </c>
      <c r="AM30" s="213">
        <v>2200</v>
      </c>
      <c r="AN30" s="213">
        <v>2400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7"/>
        <v/>
      </c>
      <c r="E31" s="101" t="s">
        <v>290</v>
      </c>
      <c r="F31" s="18">
        <f>Decsheets!$V$7</f>
        <v>4</v>
      </c>
      <c r="G31" s="10"/>
      <c r="H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65" t="str">
        <f t="shared" si="28"/>
        <v>.</v>
      </c>
      <c r="U31" s="99"/>
      <c r="V31" s="99"/>
      <c r="W31" s="113" t="s">
        <v>318</v>
      </c>
      <c r="X31" s="114"/>
      <c r="Y31" s="261"/>
      <c r="Z31" s="113"/>
      <c r="AA31" s="113" t="s">
        <v>319</v>
      </c>
      <c r="AB31" s="113"/>
      <c r="AC31" s="261"/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7"/>
        <v/>
      </c>
      <c r="E32" s="101" t="s">
        <v>290</v>
      </c>
      <c r="F32" s="18">
        <f>Decsheets!$V$8</f>
        <v>3</v>
      </c>
      <c r="G32" s="10"/>
      <c r="H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65" t="str">
        <f t="shared" si="28"/>
        <v>.</v>
      </c>
      <c r="U32" s="99"/>
      <c r="V32" s="99"/>
      <c r="W32" s="113" t="str">
        <f t="shared" ref="W32:W38" si="29">$C61</f>
        <v/>
      </c>
      <c r="X32" s="114" t="str">
        <f t="shared" ref="X32:X38" si="30">$D61</f>
        <v/>
      </c>
      <c r="Y32" s="261" t="str">
        <f t="shared" ref="Y32:Y38" si="31">$E61</f>
        <v>.</v>
      </c>
      <c r="Z32" s="113"/>
      <c r="AA32" s="113" t="str">
        <f t="shared" ref="AA32:AA38" si="32">$C69</f>
        <v/>
      </c>
      <c r="AB32" s="113" t="str">
        <f t="shared" ref="AB32:AB38" si="33">$D69</f>
        <v/>
      </c>
      <c r="AC32" s="261" t="str">
        <f t="shared" ref="AC32:AC38" si="34">$E69</f>
        <v>.</v>
      </c>
    </row>
    <row r="33" spans="1:38" x14ac:dyDescent="0.3">
      <c r="A33" s="17"/>
      <c r="B33" s="55" t="s">
        <v>23</v>
      </c>
      <c r="C33" s="18" t="str">
        <f t="shared" si="26"/>
        <v/>
      </c>
      <c r="D33" s="24" t="str">
        <f t="shared" si="7"/>
        <v/>
      </c>
      <c r="E33" s="101" t="s">
        <v>290</v>
      </c>
      <c r="F33" s="18">
        <f>Decsheets!$V$9</f>
        <v>2</v>
      </c>
      <c r="G33" s="10"/>
      <c r="H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65" t="str">
        <f t="shared" si="28"/>
        <v>.</v>
      </c>
      <c r="U33" s="99"/>
      <c r="V33" s="99"/>
      <c r="W33" s="113" t="str">
        <f t="shared" si="29"/>
        <v/>
      </c>
      <c r="X33" s="114" t="str">
        <f t="shared" si="30"/>
        <v/>
      </c>
      <c r="Y33" s="261" t="str">
        <f t="shared" si="31"/>
        <v>.</v>
      </c>
      <c r="Z33" s="113"/>
      <c r="AA33" s="113" t="str">
        <f t="shared" si="32"/>
        <v/>
      </c>
      <c r="AB33" s="113" t="str">
        <f t="shared" si="33"/>
        <v/>
      </c>
      <c r="AC33" s="261" t="str">
        <f t="shared" si="34"/>
        <v>.</v>
      </c>
    </row>
    <row r="34" spans="1:38" x14ac:dyDescent="0.3">
      <c r="A34" s="17"/>
      <c r="B34" s="55" t="s">
        <v>24</v>
      </c>
      <c r="C34" s="18" t="str">
        <f t="shared" si="26"/>
        <v/>
      </c>
      <c r="D34" s="24" t="str">
        <f t="shared" si="7"/>
        <v/>
      </c>
      <c r="E34" s="101" t="s">
        <v>290</v>
      </c>
      <c r="F34" s="18">
        <f>Decsheets!$V$10</f>
        <v>1</v>
      </c>
      <c r="G34" s="10"/>
      <c r="H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65" t="str">
        <f t="shared" si="28"/>
        <v>.</v>
      </c>
      <c r="W34" s="113" t="str">
        <f t="shared" si="29"/>
        <v/>
      </c>
      <c r="X34" s="114" t="str">
        <f t="shared" si="30"/>
        <v/>
      </c>
      <c r="Y34" s="261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61" t="str">
        <f t="shared" si="34"/>
        <v>.</v>
      </c>
    </row>
    <row r="35" spans="1:38" x14ac:dyDescent="0.3">
      <c r="A35" s="17"/>
      <c r="B35" s="55">
        <v>7</v>
      </c>
      <c r="C35" s="18" t="str">
        <f t="shared" si="26"/>
        <v/>
      </c>
      <c r="D35" s="24" t="str">
        <f t="shared" si="7"/>
        <v/>
      </c>
      <c r="E35" s="101" t="s">
        <v>290</v>
      </c>
      <c r="F35" s="18" t="str">
        <f>Decsheets!$V$11</f>
        <v>-</v>
      </c>
      <c r="G35" s="10"/>
      <c r="H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SUM(Decsheets!$V$5:$V$12)-(SUM(J29:P35))</f>
        <v>21</v>
      </c>
      <c r="S35" s="10"/>
      <c r="T35" s="265" t="str">
        <f t="shared" si="28"/>
        <v>.</v>
      </c>
      <c r="W35" s="113" t="str">
        <f t="shared" si="29"/>
        <v/>
      </c>
      <c r="X35" s="114" t="str">
        <f t="shared" si="30"/>
        <v/>
      </c>
      <c r="Y35" s="261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61" t="str">
        <f t="shared" si="34"/>
        <v>.</v>
      </c>
    </row>
    <row r="36" spans="1:38" x14ac:dyDescent="0.3">
      <c r="A36" s="13" t="s">
        <v>3</v>
      </c>
      <c r="B36" s="54"/>
      <c r="C36" s="20" t="s">
        <v>200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69"/>
      <c r="W36" s="113" t="str">
        <f t="shared" si="29"/>
        <v/>
      </c>
      <c r="X36" s="114" t="str">
        <f t="shared" si="30"/>
        <v/>
      </c>
      <c r="Y36" s="261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61" t="str">
        <f t="shared" si="34"/>
        <v>.</v>
      </c>
    </row>
    <row r="37" spans="1:38" x14ac:dyDescent="0.3">
      <c r="A37" s="17"/>
      <c r="B37" s="55">
        <v>1</v>
      </c>
      <c r="C37" s="18" t="str">
        <f t="shared" ref="C37:C43" si="36">IF(A37="","",VLOOKUP($A$36,IF(LEN(A37)=2,U13GB,U13GA),VLOOKUP(LEFT(A37,1),club,6,FALSE),FALSE))</f>
        <v/>
      </c>
      <c r="D37" s="18" t="str">
        <f t="shared" si="7"/>
        <v/>
      </c>
      <c r="E37" s="101" t="s">
        <v>290</v>
      </c>
      <c r="F37" s="18">
        <f>Decsheets!$V$5</f>
        <v>6</v>
      </c>
      <c r="G37" s="10"/>
      <c r="H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65" t="str">
        <f t="shared" ref="T37:T43" si="38">IFERROR(IF(E37=".",".",IF(E37&lt;=$AN$18,"L9",IF(E37&lt;=$AM$18,"L8",IF(E37&lt;=$AL$18,"L7",IF(E37&lt;=$AK$18,"L6",IF(E37&lt;=$AJ$18,"L5",IF(E37&lt;=$AI$18,"L4",IF(E37&lt;=$AH$18,"L3",IF(E37&lt;=$AG$18,"L2",IF(E37&lt;=$AF$18,"L1","-")))))))))),"?")</f>
        <v>.</v>
      </c>
      <c r="W37" s="113" t="str">
        <f t="shared" si="29"/>
        <v/>
      </c>
      <c r="X37" s="114" t="str">
        <f t="shared" si="30"/>
        <v/>
      </c>
      <c r="Y37" s="261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61" t="str">
        <f t="shared" si="34"/>
        <v>.</v>
      </c>
    </row>
    <row r="38" spans="1:38" x14ac:dyDescent="0.3">
      <c r="A38" s="17"/>
      <c r="B38" s="55">
        <v>2</v>
      </c>
      <c r="C38" s="18" t="str">
        <f t="shared" si="36"/>
        <v/>
      </c>
      <c r="D38" s="18" t="str">
        <f t="shared" si="7"/>
        <v/>
      </c>
      <c r="E38" s="101" t="s">
        <v>290</v>
      </c>
      <c r="F38" s="18">
        <f>Decsheets!$V$6</f>
        <v>5</v>
      </c>
      <c r="G38" s="10"/>
      <c r="H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65" t="str">
        <f t="shared" si="38"/>
        <v>.</v>
      </c>
      <c r="W38" s="113" t="str">
        <f t="shared" si="29"/>
        <v/>
      </c>
      <c r="X38" s="114" t="str">
        <f t="shared" si="30"/>
        <v/>
      </c>
      <c r="Y38" s="261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61" t="str">
        <f t="shared" si="34"/>
        <v>.</v>
      </c>
    </row>
    <row r="39" spans="1:38" x14ac:dyDescent="0.3">
      <c r="A39" s="17"/>
      <c r="B39" s="55">
        <v>3</v>
      </c>
      <c r="C39" s="18" t="str">
        <f t="shared" si="36"/>
        <v/>
      </c>
      <c r="D39" s="18" t="str">
        <f t="shared" si="7"/>
        <v/>
      </c>
      <c r="E39" s="101" t="s">
        <v>290</v>
      </c>
      <c r="F39" s="18">
        <f>Decsheets!$V$7</f>
        <v>4</v>
      </c>
      <c r="G39" s="10"/>
      <c r="H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65" t="str">
        <f t="shared" si="38"/>
        <v>.</v>
      </c>
      <c r="W39" s="113"/>
      <c r="X39" s="114"/>
      <c r="Y39" s="114"/>
      <c r="Z39" s="113"/>
      <c r="AA39" s="113"/>
      <c r="AB39" s="113"/>
      <c r="AC39" s="114"/>
    </row>
    <row r="40" spans="1:38" x14ac:dyDescent="0.3">
      <c r="A40" s="17"/>
      <c r="B40" s="55" t="s">
        <v>22</v>
      </c>
      <c r="C40" s="18" t="str">
        <f t="shared" si="36"/>
        <v/>
      </c>
      <c r="D40" s="18" t="str">
        <f t="shared" si="7"/>
        <v/>
      </c>
      <c r="E40" s="101" t="s">
        <v>290</v>
      </c>
      <c r="F40" s="18">
        <f>Decsheets!$V$8</f>
        <v>3</v>
      </c>
      <c r="G40" s="10"/>
      <c r="H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65" t="str">
        <f t="shared" si="38"/>
        <v>.</v>
      </c>
      <c r="W40" s="113" t="s">
        <v>344</v>
      </c>
      <c r="X40" s="115" t="s">
        <v>313</v>
      </c>
      <c r="Y40" s="137" t="str">
        <f t="shared" ref="Y40:Y47" si="39">$E76</f>
        <v>.</v>
      </c>
      <c r="Z40" s="138"/>
      <c r="AA40" s="113" t="s">
        <v>345</v>
      </c>
      <c r="AB40" s="115" t="s">
        <v>313</v>
      </c>
      <c r="AC40" s="137" t="str">
        <f t="shared" ref="AC40:AC47" si="40">$E84</f>
        <v>.</v>
      </c>
    </row>
    <row r="41" spans="1:38" x14ac:dyDescent="0.3">
      <c r="A41" s="17"/>
      <c r="B41" s="55" t="s">
        <v>23</v>
      </c>
      <c r="C41" s="18" t="str">
        <f t="shared" si="36"/>
        <v/>
      </c>
      <c r="D41" s="18" t="str">
        <f t="shared" si="7"/>
        <v/>
      </c>
      <c r="E41" s="101" t="s">
        <v>290</v>
      </c>
      <c r="F41" s="18">
        <f>Decsheets!$V$9</f>
        <v>2</v>
      </c>
      <c r="G41" s="10"/>
      <c r="H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65" t="str">
        <f t="shared" si="38"/>
        <v>.</v>
      </c>
      <c r="W41" s="113" t="str">
        <f t="shared" ref="W41:W47" si="41">$C77</f>
        <v/>
      </c>
      <c r="X41" s="113" t="str">
        <f t="shared" ref="X41:X47" si="42">$D77</f>
        <v/>
      </c>
      <c r="Y41" s="139" t="str">
        <f t="shared" si="39"/>
        <v>.</v>
      </c>
      <c r="Z41" s="138"/>
      <c r="AA41" s="113" t="str">
        <f t="shared" ref="AA41:AA47" si="43">$C85</f>
        <v/>
      </c>
      <c r="AB41" s="113" t="str">
        <f t="shared" ref="AB41:AB47" si="44">$D85</f>
        <v/>
      </c>
      <c r="AC41" s="139" t="str">
        <f t="shared" si="40"/>
        <v>.</v>
      </c>
    </row>
    <row r="42" spans="1:38" x14ac:dyDescent="0.3">
      <c r="A42" s="17"/>
      <c r="B42" s="55" t="s">
        <v>24</v>
      </c>
      <c r="C42" s="18" t="str">
        <f t="shared" si="36"/>
        <v/>
      </c>
      <c r="D42" s="18" t="str">
        <f t="shared" si="7"/>
        <v/>
      </c>
      <c r="E42" s="101" t="s">
        <v>290</v>
      </c>
      <c r="F42" s="18">
        <f>Decsheets!$V$10</f>
        <v>1</v>
      </c>
      <c r="G42" s="10"/>
      <c r="H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65" t="str">
        <f t="shared" si="38"/>
        <v>.</v>
      </c>
      <c r="W42" s="113" t="str">
        <f t="shared" si="41"/>
        <v/>
      </c>
      <c r="X42" s="113" t="str">
        <f t="shared" si="42"/>
        <v/>
      </c>
      <c r="Y42" s="139" t="str">
        <f t="shared" si="39"/>
        <v>.</v>
      </c>
      <c r="Z42" s="138"/>
      <c r="AA42" s="113" t="str">
        <f t="shared" si="43"/>
        <v/>
      </c>
      <c r="AB42" s="113" t="str">
        <f t="shared" si="44"/>
        <v/>
      </c>
      <c r="AC42" s="139" t="str">
        <f t="shared" si="40"/>
        <v>.</v>
      </c>
    </row>
    <row r="43" spans="1:38" x14ac:dyDescent="0.3">
      <c r="A43" s="17"/>
      <c r="B43" s="55">
        <v>7</v>
      </c>
      <c r="C43" s="18" t="str">
        <f t="shared" si="36"/>
        <v/>
      </c>
      <c r="D43" s="18" t="str">
        <f t="shared" si="7"/>
        <v/>
      </c>
      <c r="E43" s="101" t="s">
        <v>290</v>
      </c>
      <c r="F43" s="18" t="str">
        <f>Decsheets!$V$11</f>
        <v>-</v>
      </c>
      <c r="G43" s="10"/>
      <c r="H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SUM(Decsheets!$V$5:$V$12)-(SUM(J37:P43))</f>
        <v>21</v>
      </c>
      <c r="S43" s="10"/>
      <c r="T43" s="265" t="str">
        <f t="shared" si="38"/>
        <v>.</v>
      </c>
      <c r="W43" s="113" t="str">
        <f t="shared" si="41"/>
        <v/>
      </c>
      <c r="X43" s="113" t="str">
        <f t="shared" si="42"/>
        <v/>
      </c>
      <c r="Y43" s="139" t="str">
        <f t="shared" si="39"/>
        <v>.</v>
      </c>
      <c r="Z43" s="138"/>
      <c r="AA43" s="113" t="str">
        <f t="shared" si="43"/>
        <v/>
      </c>
      <c r="AB43" s="113" t="str">
        <f t="shared" si="44"/>
        <v/>
      </c>
      <c r="AC43" s="139" t="str">
        <f t="shared" si="40"/>
        <v>.</v>
      </c>
    </row>
    <row r="44" spans="1:38" x14ac:dyDescent="0.3">
      <c r="A44" s="13" t="s">
        <v>5</v>
      </c>
      <c r="B44" s="54"/>
      <c r="C44" s="21" t="s">
        <v>201</v>
      </c>
      <c r="D44" s="19"/>
      <c r="E44" s="9" t="s">
        <v>290</v>
      </c>
      <c r="F44" s="19"/>
      <c r="G44" s="10"/>
      <c r="H44" s="10"/>
      <c r="I44" s="22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32</v>
      </c>
      <c r="T44" s="269"/>
      <c r="W44" s="113" t="str">
        <f t="shared" si="41"/>
        <v/>
      </c>
      <c r="X44" s="113" t="str">
        <f t="shared" si="42"/>
        <v/>
      </c>
      <c r="Y44" s="139" t="str">
        <f t="shared" si="39"/>
        <v>.</v>
      </c>
      <c r="Z44" s="138"/>
      <c r="AA44" s="113" t="str">
        <f t="shared" si="43"/>
        <v/>
      </c>
      <c r="AB44" s="113" t="str">
        <f t="shared" si="44"/>
        <v/>
      </c>
      <c r="AC44" s="139" t="str">
        <f t="shared" si="40"/>
        <v>.</v>
      </c>
      <c r="AD44" s="221"/>
      <c r="AE44" s="220"/>
      <c r="AF44" s="220"/>
      <c r="AG44" s="220"/>
      <c r="AH44" s="220"/>
      <c r="AI44" s="220"/>
      <c r="AJ44" s="220"/>
      <c r="AK44" s="220"/>
      <c r="AL44" s="220"/>
    </row>
    <row r="45" spans="1:38" x14ac:dyDescent="0.3">
      <c r="A45" s="17"/>
      <c r="B45" s="55">
        <v>1</v>
      </c>
      <c r="C45" s="18" t="str">
        <f t="shared" ref="C45:C51" si="45">IF(A45="","",VLOOKUP($A$44,IF(LEN(A45)=2,U13GB,U13GA),VLOOKUP(LEFT(A45,1),club,6,FALSE),FALSE))</f>
        <v/>
      </c>
      <c r="D45" s="18" t="str">
        <f t="shared" si="7"/>
        <v/>
      </c>
      <c r="E45" s="218" t="s">
        <v>290</v>
      </c>
      <c r="F45" s="18">
        <f>Decsheets!$V$5</f>
        <v>6</v>
      </c>
      <c r="G45" s="10"/>
      <c r="H45" s="10"/>
      <c r="I45" s="19"/>
      <c r="J45" s="16" t="str">
        <f t="shared" ref="J45:Q51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65" t="str">
        <f t="shared" ref="T45:T51" si="47">IFERROR(IF(E45=".",".",IF(E45&lt;=$AN$20,"L9",IF(E45&lt;=$AM$20,"L8",IF(E45&lt;=$AL$20,"L7",IF(E45&lt;=$AK$20,"L6",IF(E45&lt;=$AJ$20,"L5",IF(E45&lt;=$AI$20,"L4",IF(E45&lt;=$AH$20,"L3",IF(E45&lt;=$AG$20,"L2",IF(E45&lt;=$AF$20,"L1","-")))))))))),"?")</f>
        <v>.</v>
      </c>
      <c r="W45" s="113" t="str">
        <f t="shared" si="41"/>
        <v/>
      </c>
      <c r="X45" s="113" t="str">
        <f t="shared" si="42"/>
        <v/>
      </c>
      <c r="Y45" s="139" t="str">
        <f t="shared" si="39"/>
        <v>.</v>
      </c>
      <c r="Z45" s="138"/>
      <c r="AA45" s="113" t="str">
        <f t="shared" si="43"/>
        <v/>
      </c>
      <c r="AB45" s="113" t="str">
        <f t="shared" si="44"/>
        <v/>
      </c>
      <c r="AC45" s="139" t="str">
        <f t="shared" si="40"/>
        <v>.</v>
      </c>
    </row>
    <row r="46" spans="1:38" x14ac:dyDescent="0.3">
      <c r="A46" s="17"/>
      <c r="B46" s="55">
        <v>2</v>
      </c>
      <c r="C46" s="18" t="str">
        <f t="shared" si="45"/>
        <v/>
      </c>
      <c r="D46" s="18" t="str">
        <f t="shared" si="7"/>
        <v/>
      </c>
      <c r="E46" s="218" t="s">
        <v>290</v>
      </c>
      <c r="F46" s="18">
        <f>Decsheets!$V$6</f>
        <v>5</v>
      </c>
      <c r="G46" s="10"/>
      <c r="H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65" t="str">
        <f t="shared" si="47"/>
        <v>.</v>
      </c>
      <c r="W46" s="113" t="str">
        <f t="shared" si="41"/>
        <v/>
      </c>
      <c r="X46" s="113" t="str">
        <f t="shared" si="42"/>
        <v/>
      </c>
      <c r="Y46" s="139" t="str">
        <f t="shared" si="39"/>
        <v>.</v>
      </c>
      <c r="Z46" s="138"/>
      <c r="AA46" s="113" t="str">
        <f t="shared" si="43"/>
        <v/>
      </c>
      <c r="AB46" s="113" t="str">
        <f t="shared" si="44"/>
        <v/>
      </c>
      <c r="AC46" s="139" t="str">
        <f t="shared" si="40"/>
        <v>.</v>
      </c>
    </row>
    <row r="47" spans="1:38" x14ac:dyDescent="0.3">
      <c r="A47" s="17"/>
      <c r="B47" s="55">
        <v>3</v>
      </c>
      <c r="C47" s="18" t="str">
        <f t="shared" si="45"/>
        <v/>
      </c>
      <c r="D47" s="18" t="str">
        <f t="shared" si="7"/>
        <v/>
      </c>
      <c r="E47" s="218" t="s">
        <v>290</v>
      </c>
      <c r="F47" s="18">
        <f>Decsheets!$V$7</f>
        <v>4</v>
      </c>
      <c r="G47" s="10"/>
      <c r="H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65" t="str">
        <f t="shared" si="47"/>
        <v>.</v>
      </c>
      <c r="W47" s="113" t="str">
        <f t="shared" si="41"/>
        <v/>
      </c>
      <c r="X47" s="113" t="str">
        <f t="shared" si="42"/>
        <v/>
      </c>
      <c r="Y47" s="139" t="str">
        <f t="shared" si="39"/>
        <v>.</v>
      </c>
      <c r="Z47" s="138"/>
      <c r="AA47" s="113" t="str">
        <f t="shared" si="43"/>
        <v/>
      </c>
      <c r="AB47" s="113" t="str">
        <f t="shared" si="44"/>
        <v/>
      </c>
      <c r="AC47" s="139" t="str">
        <f t="shared" si="40"/>
        <v>.</v>
      </c>
    </row>
    <row r="48" spans="1:38" x14ac:dyDescent="0.3">
      <c r="A48" s="17"/>
      <c r="B48" s="55" t="s">
        <v>22</v>
      </c>
      <c r="C48" s="18" t="str">
        <f t="shared" si="45"/>
        <v/>
      </c>
      <c r="D48" s="18" t="str">
        <f t="shared" si="7"/>
        <v/>
      </c>
      <c r="E48" s="218" t="s">
        <v>290</v>
      </c>
      <c r="F48" s="18">
        <f>Decsheets!$V$8</f>
        <v>3</v>
      </c>
      <c r="G48" s="10"/>
      <c r="H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65" t="str">
        <f t="shared" si="47"/>
        <v>.</v>
      </c>
      <c r="W48" s="113"/>
      <c r="X48" s="113"/>
      <c r="Y48" s="138"/>
      <c r="Z48" s="138"/>
      <c r="AA48" s="113"/>
      <c r="AB48" s="113"/>
      <c r="AC48" s="114"/>
    </row>
    <row r="49" spans="1:38" x14ac:dyDescent="0.3">
      <c r="A49" s="17"/>
      <c r="B49" s="55" t="s">
        <v>23</v>
      </c>
      <c r="C49" s="18" t="str">
        <f t="shared" si="45"/>
        <v/>
      </c>
      <c r="D49" s="18" t="str">
        <f t="shared" si="7"/>
        <v/>
      </c>
      <c r="E49" s="218" t="s">
        <v>290</v>
      </c>
      <c r="F49" s="18">
        <f>Decsheets!$V$9</f>
        <v>2</v>
      </c>
      <c r="G49" s="10"/>
      <c r="H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65" t="str">
        <f t="shared" si="47"/>
        <v>.</v>
      </c>
      <c r="W49" s="113" t="s">
        <v>322</v>
      </c>
      <c r="X49" s="113"/>
      <c r="Y49" s="138"/>
      <c r="Z49" s="138"/>
      <c r="AA49" s="113"/>
      <c r="AB49" s="113"/>
      <c r="AC49" s="114"/>
    </row>
    <row r="50" spans="1:38" x14ac:dyDescent="0.3">
      <c r="A50" s="17"/>
      <c r="B50" s="55" t="s">
        <v>24</v>
      </c>
      <c r="C50" s="18" t="str">
        <f t="shared" si="45"/>
        <v/>
      </c>
      <c r="D50" s="18" t="str">
        <f t="shared" si="7"/>
        <v/>
      </c>
      <c r="E50" s="218" t="s">
        <v>290</v>
      </c>
      <c r="F50" s="18">
        <f>Decsheets!$V$10</f>
        <v>1</v>
      </c>
      <c r="G50" s="10"/>
      <c r="H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65" t="str">
        <f t="shared" si="47"/>
        <v>.</v>
      </c>
      <c r="W50" s="113" t="str">
        <f t="shared" ref="W50:W56" si="48">$C173</f>
        <v/>
      </c>
      <c r="X50" s="113" t="str">
        <f t="shared" ref="X50:X56" si="49">$D173</f>
        <v/>
      </c>
      <c r="Y50" s="139" t="str">
        <f t="shared" ref="Y50:Y56" si="50">$E173</f>
        <v>.</v>
      </c>
      <c r="Z50" s="138"/>
      <c r="AA50" s="113"/>
      <c r="AB50" s="113"/>
      <c r="AC50" s="114"/>
    </row>
    <row r="51" spans="1:38" x14ac:dyDescent="0.3">
      <c r="A51" s="17"/>
      <c r="B51" s="55">
        <v>7</v>
      </c>
      <c r="C51" s="18" t="str">
        <f t="shared" si="45"/>
        <v/>
      </c>
      <c r="D51" s="18" t="str">
        <f t="shared" si="7"/>
        <v/>
      </c>
      <c r="E51" s="218" t="s">
        <v>290</v>
      </c>
      <c r="F51" s="18" t="str">
        <f>Decsheets!$V$11</f>
        <v>-</v>
      </c>
      <c r="G51" s="10"/>
      <c r="H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SUM(Decsheets!$V$5:$V$12)-(SUM(J45:P51))</f>
        <v>21</v>
      </c>
      <c r="S51" s="10"/>
      <c r="T51" s="265" t="str">
        <f t="shared" si="47"/>
        <v>.</v>
      </c>
      <c r="W51" s="113" t="str">
        <f t="shared" si="48"/>
        <v/>
      </c>
      <c r="X51" s="113" t="str">
        <f t="shared" si="49"/>
        <v/>
      </c>
      <c r="Y51" s="139" t="str">
        <f t="shared" si="50"/>
        <v>.</v>
      </c>
      <c r="Z51" s="138"/>
      <c r="AA51" s="113"/>
      <c r="AB51" s="113"/>
      <c r="AC51" s="114"/>
    </row>
    <row r="52" spans="1:38" x14ac:dyDescent="0.3">
      <c r="A52" s="13" t="s">
        <v>5</v>
      </c>
      <c r="B52" s="54"/>
      <c r="C52" s="20" t="s">
        <v>202</v>
      </c>
      <c r="D52" s="19"/>
      <c r="E52" s="219" t="s">
        <v>290</v>
      </c>
      <c r="F52" s="19"/>
      <c r="G52" s="10"/>
      <c r="H52" s="10"/>
      <c r="I52" s="22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33</v>
      </c>
      <c r="T52" s="269"/>
      <c r="W52" s="113" t="str">
        <f t="shared" si="48"/>
        <v/>
      </c>
      <c r="X52" s="113" t="str">
        <f t="shared" si="49"/>
        <v/>
      </c>
      <c r="Y52" s="139" t="str">
        <f t="shared" si="50"/>
        <v>.</v>
      </c>
      <c r="Z52" s="138"/>
      <c r="AA52" s="113"/>
      <c r="AB52" s="113"/>
      <c r="AC52" s="114"/>
      <c r="AD52" s="221"/>
    </row>
    <row r="53" spans="1:38" x14ac:dyDescent="0.3">
      <c r="A53" s="17"/>
      <c r="B53" s="55">
        <v>1</v>
      </c>
      <c r="C53" s="18" t="str">
        <f t="shared" ref="C53:C59" si="51">IF(A53="","",VLOOKUP($A$52,IF(LEN(A53)=2,U13GB,U13GA),VLOOKUP(LEFT(A53,1),club,6,FALSE),FALSE))</f>
        <v/>
      </c>
      <c r="D53" s="18" t="str">
        <f t="shared" si="7"/>
        <v/>
      </c>
      <c r="E53" s="218" t="s">
        <v>290</v>
      </c>
      <c r="F53" s="18">
        <f>Decsheets!$V$5</f>
        <v>6</v>
      </c>
      <c r="G53" s="10"/>
      <c r="H53" s="10"/>
      <c r="I53" s="19"/>
      <c r="J53" s="16" t="str">
        <f t="shared" ref="J53:Q59" si="52">IF($A53="","",IF(LEFT($A53,1)=J$12,$F53,""))</f>
        <v/>
      </c>
      <c r="K53" s="16" t="str">
        <f t="shared" si="52"/>
        <v/>
      </c>
      <c r="L53" s="16" t="str">
        <f t="shared" si="52"/>
        <v/>
      </c>
      <c r="M53" s="16" t="str">
        <f t="shared" si="52"/>
        <v/>
      </c>
      <c r="N53" s="16" t="str">
        <f t="shared" si="52"/>
        <v/>
      </c>
      <c r="O53" s="16" t="str">
        <f t="shared" si="52"/>
        <v/>
      </c>
      <c r="P53" s="16" t="str">
        <f t="shared" si="52"/>
        <v/>
      </c>
      <c r="Q53" s="16" t="str">
        <f t="shared" si="52"/>
        <v/>
      </c>
      <c r="R53" s="16"/>
      <c r="S53" s="10"/>
      <c r="T53" s="265" t="str">
        <f t="shared" ref="T53:T59" si="53">IFERROR(IF(E53=".",".",IF(E53&lt;=$AN$20,"L9",IF(E53&lt;=$AM$20,"L8",IF(E53&lt;=$AL$20,"L7",IF(E53&lt;=$AK$20,"L6",IF(E53&lt;=$AJ$20,"L5",IF(E53&lt;=$AI$20,"L4",IF(E53&lt;=$AH$20,"L3",IF(E53&lt;=$AG$20,"L2",IF(E53&lt;=$AF$20,"L1","-")))))))))),"?")</f>
        <v>.</v>
      </c>
      <c r="W53" s="113" t="str">
        <f t="shared" si="48"/>
        <v/>
      </c>
      <c r="X53" s="113" t="str">
        <f t="shared" si="49"/>
        <v/>
      </c>
      <c r="Y53" s="139" t="str">
        <f t="shared" si="50"/>
        <v>.</v>
      </c>
      <c r="Z53" s="138"/>
      <c r="AA53" s="113"/>
      <c r="AB53" s="113"/>
      <c r="AC53" s="114"/>
    </row>
    <row r="54" spans="1:38" x14ac:dyDescent="0.3">
      <c r="A54" s="17"/>
      <c r="B54" s="55">
        <v>2</v>
      </c>
      <c r="C54" s="18" t="str">
        <f t="shared" si="51"/>
        <v/>
      </c>
      <c r="D54" s="18" t="str">
        <f t="shared" si="7"/>
        <v/>
      </c>
      <c r="E54" s="218" t="s">
        <v>290</v>
      </c>
      <c r="F54" s="18">
        <f>Decsheets!$V$6</f>
        <v>5</v>
      </c>
      <c r="G54" s="10"/>
      <c r="H54" s="10"/>
      <c r="I54" s="19"/>
      <c r="J54" s="16" t="str">
        <f t="shared" si="52"/>
        <v/>
      </c>
      <c r="K54" s="16" t="str">
        <f t="shared" si="52"/>
        <v/>
      </c>
      <c r="L54" s="16" t="str">
        <f t="shared" si="52"/>
        <v/>
      </c>
      <c r="M54" s="16" t="str">
        <f t="shared" si="52"/>
        <v/>
      </c>
      <c r="N54" s="16" t="str">
        <f t="shared" si="52"/>
        <v/>
      </c>
      <c r="O54" s="16" t="str">
        <f t="shared" si="52"/>
        <v/>
      </c>
      <c r="P54" s="16" t="str">
        <f t="shared" si="52"/>
        <v/>
      </c>
      <c r="Q54" s="16" t="str">
        <f t="shared" si="52"/>
        <v/>
      </c>
      <c r="R54" s="16"/>
      <c r="S54" s="10"/>
      <c r="T54" s="265" t="str">
        <f t="shared" si="53"/>
        <v>.</v>
      </c>
      <c r="W54" s="113" t="str">
        <f t="shared" si="48"/>
        <v/>
      </c>
      <c r="X54" s="113" t="str">
        <f t="shared" si="49"/>
        <v/>
      </c>
      <c r="Y54" s="139" t="str">
        <f t="shared" si="50"/>
        <v>.</v>
      </c>
      <c r="Z54" s="138"/>
      <c r="AA54" s="113"/>
      <c r="AB54" s="113"/>
      <c r="AC54" s="114"/>
    </row>
    <row r="55" spans="1:38" x14ac:dyDescent="0.3">
      <c r="A55" s="17"/>
      <c r="B55" s="55">
        <v>3</v>
      </c>
      <c r="C55" s="18" t="str">
        <f t="shared" si="51"/>
        <v/>
      </c>
      <c r="D55" s="18" t="str">
        <f t="shared" si="7"/>
        <v/>
      </c>
      <c r="E55" s="218" t="s">
        <v>290</v>
      </c>
      <c r="F55" s="18">
        <f>Decsheets!$V$7</f>
        <v>4</v>
      </c>
      <c r="G55" s="10"/>
      <c r="H55" s="10"/>
      <c r="I55" s="19"/>
      <c r="J55" s="16" t="str">
        <f t="shared" si="52"/>
        <v/>
      </c>
      <c r="K55" s="16" t="str">
        <f t="shared" si="52"/>
        <v/>
      </c>
      <c r="L55" s="16" t="str">
        <f t="shared" si="52"/>
        <v/>
      </c>
      <c r="M55" s="16" t="str">
        <f t="shared" si="52"/>
        <v/>
      </c>
      <c r="N55" s="16" t="str">
        <f t="shared" si="52"/>
        <v/>
      </c>
      <c r="O55" s="16" t="str">
        <f t="shared" si="52"/>
        <v/>
      </c>
      <c r="P55" s="16" t="str">
        <f t="shared" si="52"/>
        <v/>
      </c>
      <c r="Q55" s="16" t="str">
        <f t="shared" si="52"/>
        <v/>
      </c>
      <c r="R55" s="16"/>
      <c r="S55" s="10"/>
      <c r="T55" s="265" t="str">
        <f t="shared" si="53"/>
        <v>.</v>
      </c>
      <c r="W55" s="113" t="str">
        <f t="shared" si="48"/>
        <v/>
      </c>
      <c r="X55" s="113" t="str">
        <f t="shared" si="49"/>
        <v/>
      </c>
      <c r="Y55" s="139" t="str">
        <f t="shared" si="50"/>
        <v>.</v>
      </c>
      <c r="Z55" s="138"/>
      <c r="AA55" s="113"/>
      <c r="AB55" s="113"/>
      <c r="AC55" s="114"/>
    </row>
    <row r="56" spans="1:38" x14ac:dyDescent="0.3">
      <c r="A56" s="17"/>
      <c r="B56" s="55" t="s">
        <v>22</v>
      </c>
      <c r="C56" s="18" t="str">
        <f t="shared" si="51"/>
        <v/>
      </c>
      <c r="D56" s="18" t="str">
        <f t="shared" si="7"/>
        <v/>
      </c>
      <c r="E56" s="218" t="s">
        <v>290</v>
      </c>
      <c r="F56" s="18">
        <f>Decsheets!$V$8</f>
        <v>3</v>
      </c>
      <c r="G56" s="10"/>
      <c r="H56" s="10"/>
      <c r="I56" s="19"/>
      <c r="J56" s="16" t="str">
        <f t="shared" si="52"/>
        <v/>
      </c>
      <c r="K56" s="16" t="str">
        <f t="shared" si="52"/>
        <v/>
      </c>
      <c r="L56" s="16" t="str">
        <f t="shared" si="52"/>
        <v/>
      </c>
      <c r="M56" s="16" t="str">
        <f t="shared" si="52"/>
        <v/>
      </c>
      <c r="N56" s="16" t="str">
        <f t="shared" si="52"/>
        <v/>
      </c>
      <c r="O56" s="16" t="str">
        <f t="shared" si="52"/>
        <v/>
      </c>
      <c r="P56" s="16" t="str">
        <f t="shared" si="52"/>
        <v/>
      </c>
      <c r="Q56" s="16" t="str">
        <f t="shared" si="52"/>
        <v/>
      </c>
      <c r="R56" s="16"/>
      <c r="S56" s="10"/>
      <c r="T56" s="265" t="str">
        <f t="shared" si="53"/>
        <v>.</v>
      </c>
      <c r="W56" s="113" t="str">
        <f t="shared" si="48"/>
        <v/>
      </c>
      <c r="X56" s="113" t="str">
        <f t="shared" si="49"/>
        <v/>
      </c>
      <c r="Y56" s="139" t="str">
        <f t="shared" si="50"/>
        <v>.</v>
      </c>
      <c r="Z56" s="113"/>
      <c r="AA56" s="113"/>
      <c r="AB56" s="113"/>
      <c r="AC56" s="114"/>
    </row>
    <row r="57" spans="1:38" x14ac:dyDescent="0.3">
      <c r="A57" s="17"/>
      <c r="B57" s="55" t="s">
        <v>23</v>
      </c>
      <c r="C57" s="18" t="str">
        <f t="shared" si="51"/>
        <v/>
      </c>
      <c r="D57" s="18" t="str">
        <f t="shared" si="7"/>
        <v/>
      </c>
      <c r="E57" s="218" t="s">
        <v>290</v>
      </c>
      <c r="F57" s="18">
        <f>Decsheets!$V$9</f>
        <v>2</v>
      </c>
      <c r="G57" s="10"/>
      <c r="H57" s="10"/>
      <c r="I57" s="19"/>
      <c r="J57" s="16" t="str">
        <f t="shared" si="52"/>
        <v/>
      </c>
      <c r="K57" s="16" t="str">
        <f t="shared" si="52"/>
        <v/>
      </c>
      <c r="L57" s="16" t="str">
        <f t="shared" si="52"/>
        <v/>
      </c>
      <c r="M57" s="16" t="str">
        <f t="shared" si="52"/>
        <v/>
      </c>
      <c r="N57" s="16" t="str">
        <f t="shared" si="52"/>
        <v/>
      </c>
      <c r="O57" s="16" t="str">
        <f t="shared" si="52"/>
        <v/>
      </c>
      <c r="P57" s="16" t="str">
        <f t="shared" si="52"/>
        <v/>
      </c>
      <c r="Q57" s="16" t="str">
        <f t="shared" si="52"/>
        <v/>
      </c>
      <c r="R57" s="16"/>
      <c r="S57" s="10"/>
      <c r="T57" s="265" t="str">
        <f t="shared" si="53"/>
        <v>.</v>
      </c>
      <c r="W57" s="113"/>
      <c r="X57" s="113"/>
      <c r="Y57" s="114"/>
      <c r="Z57" s="113"/>
      <c r="AA57" s="113"/>
      <c r="AB57" s="113"/>
      <c r="AC57" s="114"/>
    </row>
    <row r="58" spans="1:38" x14ac:dyDescent="0.3">
      <c r="A58" s="17"/>
      <c r="B58" s="55" t="s">
        <v>24</v>
      </c>
      <c r="C58" s="18" t="str">
        <f t="shared" si="51"/>
        <v/>
      </c>
      <c r="D58" s="18" t="str">
        <f t="shared" si="7"/>
        <v/>
      </c>
      <c r="E58" s="218" t="s">
        <v>290</v>
      </c>
      <c r="F58" s="18">
        <f>Decsheets!$V$10</f>
        <v>1</v>
      </c>
      <c r="G58" s="10"/>
      <c r="H58" s="10"/>
      <c r="I58" s="19"/>
      <c r="J58" s="16" t="str">
        <f t="shared" si="52"/>
        <v/>
      </c>
      <c r="K58" s="16" t="str">
        <f t="shared" si="52"/>
        <v/>
      </c>
      <c r="L58" s="16" t="str">
        <f t="shared" si="52"/>
        <v/>
      </c>
      <c r="M58" s="16" t="str">
        <f t="shared" si="52"/>
        <v/>
      </c>
      <c r="N58" s="16" t="str">
        <f t="shared" si="52"/>
        <v/>
      </c>
      <c r="O58" s="16" t="str">
        <f t="shared" si="52"/>
        <v/>
      </c>
      <c r="P58" s="16" t="str">
        <f t="shared" si="52"/>
        <v/>
      </c>
      <c r="Q58" s="16" t="str">
        <f t="shared" si="52"/>
        <v/>
      </c>
      <c r="R58" s="16"/>
      <c r="S58" s="10"/>
      <c r="T58" s="265" t="str">
        <f t="shared" si="53"/>
        <v>.</v>
      </c>
      <c r="W58" s="113"/>
      <c r="X58" s="113"/>
      <c r="Y58" s="114"/>
      <c r="Z58" s="113"/>
      <c r="AA58" s="113"/>
      <c r="AB58" s="113"/>
      <c r="AC58" s="114"/>
    </row>
    <row r="59" spans="1:38" x14ac:dyDescent="0.3">
      <c r="A59" s="17"/>
      <c r="B59" s="55">
        <v>7</v>
      </c>
      <c r="C59" s="18" t="str">
        <f t="shared" si="51"/>
        <v/>
      </c>
      <c r="D59" s="18" t="str">
        <f t="shared" si="7"/>
        <v/>
      </c>
      <c r="E59" s="218" t="s">
        <v>290</v>
      </c>
      <c r="F59" s="18" t="str">
        <f>Decsheets!$V$11</f>
        <v>-</v>
      </c>
      <c r="G59" s="10"/>
      <c r="H59" s="10"/>
      <c r="I59" s="19"/>
      <c r="J59" s="16" t="str">
        <f t="shared" si="52"/>
        <v/>
      </c>
      <c r="K59" s="16" t="str">
        <f t="shared" si="52"/>
        <v/>
      </c>
      <c r="L59" s="16" t="str">
        <f t="shared" si="52"/>
        <v/>
      </c>
      <c r="M59" s="16" t="str">
        <f t="shared" si="52"/>
        <v/>
      </c>
      <c r="N59" s="16" t="str">
        <f t="shared" si="52"/>
        <v/>
      </c>
      <c r="O59" s="16" t="str">
        <f t="shared" si="52"/>
        <v/>
      </c>
      <c r="P59" s="16" t="str">
        <f t="shared" si="52"/>
        <v/>
      </c>
      <c r="Q59" s="16" t="str">
        <f t="shared" si="52"/>
        <v/>
      </c>
      <c r="R59" s="16">
        <f>SUM(Decsheets!$V$5:$V$12)-(SUM(J53:P59))</f>
        <v>21</v>
      </c>
      <c r="S59" s="10"/>
      <c r="T59" s="265" t="str">
        <f t="shared" si="53"/>
        <v>.</v>
      </c>
      <c r="W59" s="113"/>
      <c r="X59" s="113"/>
      <c r="Y59" s="114"/>
      <c r="Z59" s="113"/>
      <c r="AA59" s="113"/>
      <c r="AB59" s="113"/>
      <c r="AC59" s="114"/>
    </row>
    <row r="60" spans="1:38" x14ac:dyDescent="0.3">
      <c r="A60" s="13" t="s">
        <v>55</v>
      </c>
      <c r="B60" s="54"/>
      <c r="C60" s="20" t="s">
        <v>203</v>
      </c>
      <c r="D60" s="19"/>
      <c r="E60" s="219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54</v>
      </c>
      <c r="T60" s="269"/>
      <c r="W60" s="113" t="s">
        <v>323</v>
      </c>
      <c r="X60" s="113"/>
      <c r="Y60" s="139"/>
      <c r="Z60" s="113"/>
      <c r="AA60" s="113" t="s">
        <v>324</v>
      </c>
      <c r="AB60" s="113"/>
      <c r="AC60" s="139"/>
      <c r="AD60" s="221"/>
      <c r="AE60" s="220"/>
      <c r="AF60" s="220"/>
      <c r="AG60" s="220"/>
      <c r="AH60" s="220"/>
      <c r="AI60" s="220"/>
      <c r="AJ60" s="220"/>
      <c r="AK60" s="220"/>
      <c r="AL60" s="220"/>
    </row>
    <row r="61" spans="1:38" x14ac:dyDescent="0.3">
      <c r="A61" s="17"/>
      <c r="B61" s="55">
        <v>1</v>
      </c>
      <c r="C61" s="18" t="str">
        <f t="shared" ref="C61:C67" si="54">IF(A61="","",VLOOKUP($A$60,IF(LEN(A61)=2,U13GB,U13GA),VLOOKUP(LEFT(A61,1),club,6,FALSE),FALSE))</f>
        <v/>
      </c>
      <c r="D61" s="18" t="str">
        <f t="shared" si="7"/>
        <v/>
      </c>
      <c r="E61" s="218" t="s">
        <v>290</v>
      </c>
      <c r="F61" s="18">
        <f>Decsheets!$V$5</f>
        <v>6</v>
      </c>
      <c r="G61" s="10"/>
      <c r="H61" s="10"/>
      <c r="I61" s="19"/>
      <c r="J61" s="16" t="str">
        <f t="shared" ref="J61:Q67" si="55">IF($A61="","",IF(LEFT($A61,1)=J$12,$F61,""))</f>
        <v/>
      </c>
      <c r="K61" s="16" t="str">
        <f t="shared" si="55"/>
        <v/>
      </c>
      <c r="L61" s="16" t="str">
        <f t="shared" si="55"/>
        <v/>
      </c>
      <c r="M61" s="16" t="str">
        <f t="shared" si="55"/>
        <v/>
      </c>
      <c r="N61" s="16" t="str">
        <f t="shared" si="55"/>
        <v/>
      </c>
      <c r="O61" s="16" t="str">
        <f t="shared" si="55"/>
        <v/>
      </c>
      <c r="P61" s="16" t="str">
        <f t="shared" si="55"/>
        <v/>
      </c>
      <c r="Q61" s="16" t="str">
        <f t="shared" si="55"/>
        <v/>
      </c>
      <c r="R61" s="16"/>
      <c r="S61" s="10"/>
      <c r="T61" s="265" t="str">
        <f t="shared" ref="T61:T67" si="56">IFERROR(IF(E61=".",".",IF(E61&lt;=$AN$22,"L9",IF(E61&lt;=$AM$22,"L8",IF(E61&lt;=$AL$22,"L7",IF(E61&lt;=$AK$22,"L6",IF(E61&lt;=$AJ$22,"L5",IF(E61&lt;=$AI$22,"L4",IF(E61&lt;=$AH$22,"L3",IF(E61&lt;=$AG$22,"L2",IF(E61&lt;=$AF$22,"L1","-")))))))))),"?")</f>
        <v>.</v>
      </c>
      <c r="W61" s="113" t="str">
        <f>$C93</f>
        <v/>
      </c>
      <c r="X61" s="113" t="str">
        <f>$D93</f>
        <v/>
      </c>
      <c r="Y61" s="139" t="str">
        <f>$E93</f>
        <v>.</v>
      </c>
      <c r="Z61" s="113"/>
      <c r="AA61" s="113" t="str">
        <f>$C101</f>
        <v/>
      </c>
      <c r="AB61" s="113" t="str">
        <f>$D101</f>
        <v/>
      </c>
      <c r="AC61" s="139" t="str">
        <f>$E101</f>
        <v>.</v>
      </c>
    </row>
    <row r="62" spans="1:38" x14ac:dyDescent="0.3">
      <c r="A62" s="17"/>
      <c r="B62" s="55">
        <v>2</v>
      </c>
      <c r="C62" s="18" t="str">
        <f t="shared" si="54"/>
        <v/>
      </c>
      <c r="D62" s="18" t="str">
        <f t="shared" si="7"/>
        <v/>
      </c>
      <c r="E62" s="218" t="s">
        <v>290</v>
      </c>
      <c r="F62" s="18">
        <f>Decsheets!$V$6</f>
        <v>5</v>
      </c>
      <c r="G62" s="10"/>
      <c r="H62" s="10"/>
      <c r="I62" s="19"/>
      <c r="J62" s="16" t="str">
        <f t="shared" si="55"/>
        <v/>
      </c>
      <c r="K62" s="16" t="str">
        <f t="shared" si="55"/>
        <v/>
      </c>
      <c r="L62" s="16" t="str">
        <f t="shared" si="55"/>
        <v/>
      </c>
      <c r="M62" s="16" t="str">
        <f t="shared" si="55"/>
        <v/>
      </c>
      <c r="N62" s="16" t="str">
        <f t="shared" si="55"/>
        <v/>
      </c>
      <c r="O62" s="16" t="str">
        <f t="shared" si="55"/>
        <v/>
      </c>
      <c r="P62" s="16" t="str">
        <f t="shared" si="55"/>
        <v/>
      </c>
      <c r="Q62" s="16" t="str">
        <f t="shared" si="55"/>
        <v/>
      </c>
      <c r="R62" s="16"/>
      <c r="S62" s="10"/>
      <c r="T62" s="265" t="str">
        <f t="shared" si="56"/>
        <v>.</v>
      </c>
      <c r="W62" s="113" t="str">
        <f t="shared" ref="W62:W67" si="57">$C94</f>
        <v/>
      </c>
      <c r="X62" s="113" t="str">
        <f t="shared" ref="X62:X67" si="58">$D94</f>
        <v/>
      </c>
      <c r="Y62" s="139" t="str">
        <f t="shared" ref="Y62:Y67" si="59">$E94</f>
        <v>.</v>
      </c>
      <c r="Z62" s="113"/>
      <c r="AA62" s="113" t="str">
        <f t="shared" ref="AA62:AA67" si="60">$C102</f>
        <v/>
      </c>
      <c r="AB62" s="113" t="str">
        <f t="shared" ref="AB62:AB67" si="61">$D102</f>
        <v/>
      </c>
      <c r="AC62" s="139" t="str">
        <f t="shared" ref="AC62:AC67" si="62">$E102</f>
        <v>.</v>
      </c>
    </row>
    <row r="63" spans="1:38" x14ac:dyDescent="0.3">
      <c r="A63" s="17"/>
      <c r="B63" s="55">
        <v>3</v>
      </c>
      <c r="C63" s="18" t="str">
        <f t="shared" si="54"/>
        <v/>
      </c>
      <c r="D63" s="18" t="str">
        <f t="shared" si="7"/>
        <v/>
      </c>
      <c r="E63" s="218" t="s">
        <v>290</v>
      </c>
      <c r="F63" s="18">
        <f>Decsheets!$V$7</f>
        <v>4</v>
      </c>
      <c r="G63" s="10"/>
      <c r="H63" s="10"/>
      <c r="I63" s="19"/>
      <c r="J63" s="16" t="str">
        <f t="shared" si="55"/>
        <v/>
      </c>
      <c r="K63" s="16" t="str">
        <f t="shared" si="55"/>
        <v/>
      </c>
      <c r="L63" s="16" t="str">
        <f t="shared" si="55"/>
        <v/>
      </c>
      <c r="M63" s="16" t="str">
        <f t="shared" si="55"/>
        <v/>
      </c>
      <c r="N63" s="16" t="str">
        <f t="shared" si="55"/>
        <v/>
      </c>
      <c r="O63" s="16" t="str">
        <f t="shared" si="55"/>
        <v/>
      </c>
      <c r="P63" s="16" t="str">
        <f t="shared" si="55"/>
        <v/>
      </c>
      <c r="Q63" s="16" t="str">
        <f t="shared" si="55"/>
        <v/>
      </c>
      <c r="R63" s="16"/>
      <c r="S63" s="10"/>
      <c r="T63" s="265" t="str">
        <f t="shared" si="56"/>
        <v>.</v>
      </c>
      <c r="W63" s="113" t="str">
        <f t="shared" si="57"/>
        <v/>
      </c>
      <c r="X63" s="113" t="str">
        <f t="shared" si="58"/>
        <v/>
      </c>
      <c r="Y63" s="139" t="str">
        <f t="shared" si="59"/>
        <v>.</v>
      </c>
      <c r="Z63" s="113"/>
      <c r="AA63" s="113" t="str">
        <f t="shared" si="60"/>
        <v/>
      </c>
      <c r="AB63" s="113" t="str">
        <f t="shared" si="61"/>
        <v/>
      </c>
      <c r="AC63" s="139" t="str">
        <f t="shared" si="62"/>
        <v>.</v>
      </c>
    </row>
    <row r="64" spans="1:38" x14ac:dyDescent="0.3">
      <c r="A64" s="17"/>
      <c r="B64" s="55" t="s">
        <v>22</v>
      </c>
      <c r="C64" s="18" t="str">
        <f t="shared" si="54"/>
        <v/>
      </c>
      <c r="D64" s="18" t="str">
        <f t="shared" si="7"/>
        <v/>
      </c>
      <c r="E64" s="218" t="s">
        <v>290</v>
      </c>
      <c r="F64" s="18">
        <f>Decsheets!$V$8</f>
        <v>3</v>
      </c>
      <c r="G64" s="10"/>
      <c r="H64" s="10"/>
      <c r="I64" s="19"/>
      <c r="J64" s="16" t="str">
        <f t="shared" si="55"/>
        <v/>
      </c>
      <c r="K64" s="16" t="str">
        <f t="shared" si="55"/>
        <v/>
      </c>
      <c r="L64" s="16" t="str">
        <f t="shared" si="55"/>
        <v/>
      </c>
      <c r="M64" s="16" t="str">
        <f t="shared" si="55"/>
        <v/>
      </c>
      <c r="N64" s="16" t="str">
        <f t="shared" si="55"/>
        <v/>
      </c>
      <c r="O64" s="16" t="str">
        <f t="shared" si="55"/>
        <v/>
      </c>
      <c r="P64" s="16" t="str">
        <f t="shared" si="55"/>
        <v/>
      </c>
      <c r="Q64" s="16" t="str">
        <f t="shared" si="55"/>
        <v/>
      </c>
      <c r="R64" s="16"/>
      <c r="S64" s="10"/>
      <c r="T64" s="265" t="str">
        <f t="shared" si="56"/>
        <v>.</v>
      </c>
      <c r="W64" s="113" t="str">
        <f t="shared" si="57"/>
        <v/>
      </c>
      <c r="X64" s="113" t="str">
        <f t="shared" si="58"/>
        <v/>
      </c>
      <c r="Y64" s="139" t="str">
        <f t="shared" si="59"/>
        <v>.</v>
      </c>
      <c r="Z64" s="113"/>
      <c r="AA64" s="113" t="str">
        <f t="shared" si="60"/>
        <v/>
      </c>
      <c r="AB64" s="113" t="str">
        <f t="shared" si="61"/>
        <v/>
      </c>
      <c r="AC64" s="139" t="str">
        <f t="shared" si="62"/>
        <v>.</v>
      </c>
    </row>
    <row r="65" spans="1:39" x14ac:dyDescent="0.3">
      <c r="A65" s="17"/>
      <c r="B65" s="55" t="s">
        <v>23</v>
      </c>
      <c r="C65" s="18" t="str">
        <f t="shared" si="54"/>
        <v/>
      </c>
      <c r="D65" s="18" t="str">
        <f t="shared" si="7"/>
        <v/>
      </c>
      <c r="E65" s="218" t="s">
        <v>290</v>
      </c>
      <c r="F65" s="18">
        <f>Decsheets!$V$9</f>
        <v>2</v>
      </c>
      <c r="G65" s="10"/>
      <c r="H65" s="10"/>
      <c r="I65" s="19"/>
      <c r="J65" s="16" t="str">
        <f t="shared" si="55"/>
        <v/>
      </c>
      <c r="K65" s="16" t="str">
        <f t="shared" si="55"/>
        <v/>
      </c>
      <c r="L65" s="16" t="str">
        <f t="shared" si="55"/>
        <v/>
      </c>
      <c r="M65" s="16" t="str">
        <f t="shared" si="55"/>
        <v/>
      </c>
      <c r="N65" s="16" t="str">
        <f t="shared" si="55"/>
        <v/>
      </c>
      <c r="O65" s="16" t="str">
        <f t="shared" si="55"/>
        <v/>
      </c>
      <c r="P65" s="16" t="str">
        <f t="shared" si="55"/>
        <v/>
      </c>
      <c r="Q65" s="16" t="str">
        <f t="shared" si="55"/>
        <v/>
      </c>
      <c r="R65" s="16"/>
      <c r="S65" s="10"/>
      <c r="T65" s="265" t="str">
        <f t="shared" si="56"/>
        <v>.</v>
      </c>
      <c r="W65" s="113" t="str">
        <f t="shared" si="57"/>
        <v/>
      </c>
      <c r="X65" s="113" t="str">
        <f t="shared" si="58"/>
        <v/>
      </c>
      <c r="Y65" s="139" t="str">
        <f t="shared" si="59"/>
        <v>.</v>
      </c>
      <c r="Z65" s="113"/>
      <c r="AA65" s="113" t="str">
        <f t="shared" si="60"/>
        <v/>
      </c>
      <c r="AB65" s="113" t="str">
        <f t="shared" si="61"/>
        <v/>
      </c>
      <c r="AC65" s="139" t="str">
        <f t="shared" si="62"/>
        <v>.</v>
      </c>
    </row>
    <row r="66" spans="1:39" x14ac:dyDescent="0.3">
      <c r="A66" s="17"/>
      <c r="B66" s="55" t="s">
        <v>24</v>
      </c>
      <c r="C66" s="18" t="str">
        <f t="shared" si="54"/>
        <v/>
      </c>
      <c r="D66" s="18" t="str">
        <f t="shared" si="7"/>
        <v/>
      </c>
      <c r="E66" s="218" t="s">
        <v>290</v>
      </c>
      <c r="F66" s="18">
        <f>Decsheets!$V$10</f>
        <v>1</v>
      </c>
      <c r="G66" s="10"/>
      <c r="H66" s="10"/>
      <c r="I66" s="19"/>
      <c r="J66" s="16" t="str">
        <f t="shared" si="55"/>
        <v/>
      </c>
      <c r="K66" s="16" t="str">
        <f t="shared" si="55"/>
        <v/>
      </c>
      <c r="L66" s="16" t="str">
        <f t="shared" si="55"/>
        <v/>
      </c>
      <c r="M66" s="16" t="str">
        <f t="shared" si="55"/>
        <v/>
      </c>
      <c r="N66" s="16" t="str">
        <f t="shared" si="55"/>
        <v/>
      </c>
      <c r="O66" s="16" t="str">
        <f t="shared" si="55"/>
        <v/>
      </c>
      <c r="P66" s="16" t="str">
        <f t="shared" si="55"/>
        <v/>
      </c>
      <c r="Q66" s="16" t="str">
        <f t="shared" si="55"/>
        <v/>
      </c>
      <c r="R66" s="16"/>
      <c r="S66" s="10"/>
      <c r="T66" s="265" t="str">
        <f t="shared" si="56"/>
        <v>.</v>
      </c>
      <c r="W66" s="113" t="str">
        <f t="shared" si="57"/>
        <v/>
      </c>
      <c r="X66" s="113" t="str">
        <f t="shared" si="58"/>
        <v/>
      </c>
      <c r="Y66" s="139" t="str">
        <f t="shared" si="59"/>
        <v>.</v>
      </c>
      <c r="Z66" s="113"/>
      <c r="AA66" s="113" t="str">
        <f t="shared" si="60"/>
        <v/>
      </c>
      <c r="AB66" s="113" t="str">
        <f t="shared" si="61"/>
        <v/>
      </c>
      <c r="AC66" s="139" t="str">
        <f t="shared" si="62"/>
        <v>.</v>
      </c>
    </row>
    <row r="67" spans="1:39" x14ac:dyDescent="0.3">
      <c r="A67" s="17"/>
      <c r="B67" s="55">
        <v>7</v>
      </c>
      <c r="C67" s="18" t="str">
        <f t="shared" si="54"/>
        <v/>
      </c>
      <c r="D67" s="18" t="str">
        <f t="shared" si="7"/>
        <v/>
      </c>
      <c r="E67" s="218" t="s">
        <v>290</v>
      </c>
      <c r="F67" s="18" t="str">
        <f>Decsheets!$V$11</f>
        <v>-</v>
      </c>
      <c r="G67" s="10"/>
      <c r="H67" s="10"/>
      <c r="I67" s="19"/>
      <c r="J67" s="16" t="str">
        <f t="shared" si="55"/>
        <v/>
      </c>
      <c r="K67" s="16" t="str">
        <f t="shared" si="55"/>
        <v/>
      </c>
      <c r="L67" s="16" t="str">
        <f t="shared" si="55"/>
        <v/>
      </c>
      <c r="M67" s="16" t="str">
        <f t="shared" si="55"/>
        <v/>
      </c>
      <c r="N67" s="16" t="str">
        <f t="shared" si="55"/>
        <v/>
      </c>
      <c r="O67" s="16" t="str">
        <f t="shared" si="55"/>
        <v/>
      </c>
      <c r="P67" s="16" t="str">
        <f t="shared" si="55"/>
        <v/>
      </c>
      <c r="Q67" s="16" t="str">
        <f t="shared" si="55"/>
        <v/>
      </c>
      <c r="R67" s="16">
        <f>SUM(Decsheets!$V$5:$V$12)-(SUM(J61:P67))</f>
        <v>21</v>
      </c>
      <c r="S67" s="10"/>
      <c r="T67" s="265" t="str">
        <f t="shared" si="56"/>
        <v>.</v>
      </c>
      <c r="W67" s="113" t="str">
        <f t="shared" si="57"/>
        <v/>
      </c>
      <c r="X67" s="113" t="str">
        <f t="shared" si="58"/>
        <v/>
      </c>
      <c r="Y67" s="139" t="str">
        <f t="shared" si="59"/>
        <v>.</v>
      </c>
      <c r="Z67" s="113"/>
      <c r="AA67" s="113" t="str">
        <f t="shared" si="60"/>
        <v/>
      </c>
      <c r="AB67" s="113" t="str">
        <f t="shared" si="61"/>
        <v/>
      </c>
      <c r="AC67" s="139" t="str">
        <f t="shared" si="62"/>
        <v>.</v>
      </c>
    </row>
    <row r="68" spans="1:39" x14ac:dyDescent="0.3">
      <c r="A68" s="13" t="s">
        <v>55</v>
      </c>
      <c r="B68" s="54"/>
      <c r="C68" s="20" t="s">
        <v>204</v>
      </c>
      <c r="D68" s="19"/>
      <c r="E68" s="219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66</v>
      </c>
      <c r="T68" s="269"/>
      <c r="W68" s="113"/>
      <c r="X68" s="113"/>
      <c r="Y68" s="139"/>
      <c r="Z68" s="113"/>
      <c r="AA68" s="113"/>
      <c r="AB68" s="113"/>
      <c r="AC68" s="139"/>
      <c r="AD68" s="221"/>
    </row>
    <row r="69" spans="1:39" x14ac:dyDescent="0.3">
      <c r="A69" s="17"/>
      <c r="B69" s="55">
        <v>1</v>
      </c>
      <c r="C69" s="18" t="str">
        <f t="shared" ref="C69:C75" si="63">IF(A69="","",VLOOKUP($A$68,IF(LEN(A69)=2,U13GB,U13GA),VLOOKUP(LEFT(A69,1),club,6,FALSE),FALSE))</f>
        <v/>
      </c>
      <c r="D69" s="18" t="str">
        <f t="shared" ref="D69:D123" si="64">IF(A69="","",VLOOKUP(LEFT(A69,1),club,2,FALSE))</f>
        <v/>
      </c>
      <c r="E69" s="218" t="s">
        <v>290</v>
      </c>
      <c r="F69" s="18">
        <f>Decsheets!$V$5</f>
        <v>6</v>
      </c>
      <c r="G69" s="10"/>
      <c r="H69" s="10"/>
      <c r="I69" s="19"/>
      <c r="J69" s="16" t="str">
        <f t="shared" ref="J69:Q75" si="65">IF($A69="","",IF(LEFT($A69,1)=J$12,$F69,""))</f>
        <v/>
      </c>
      <c r="K69" s="16" t="str">
        <f t="shared" si="65"/>
        <v/>
      </c>
      <c r="L69" s="16" t="str">
        <f t="shared" si="65"/>
        <v/>
      </c>
      <c r="M69" s="16" t="str">
        <f t="shared" si="65"/>
        <v/>
      </c>
      <c r="N69" s="16" t="str">
        <f t="shared" si="65"/>
        <v/>
      </c>
      <c r="O69" s="16" t="str">
        <f t="shared" si="65"/>
        <v/>
      </c>
      <c r="P69" s="16" t="str">
        <f t="shared" si="65"/>
        <v/>
      </c>
      <c r="Q69" s="16" t="str">
        <f t="shared" si="65"/>
        <v/>
      </c>
      <c r="R69" s="16"/>
      <c r="S69" s="10"/>
      <c r="T69" s="265" t="str">
        <f t="shared" ref="T69:T75" si="66">IFERROR(IF(E69=".",".",IF(E69&lt;=$AN$22,"L9",IF(E69&lt;=$AM$22,"L8",IF(E69&lt;=$AL$22,"L7",IF(E69&lt;=$AK$22,"L6",IF(E69&lt;=$AJ$22,"L5",IF(E69&lt;=$AI$22,"L4",IF(E69&lt;=$AH$22,"L3",IF(E69&lt;=$AG$22,"L2",IF(E69&lt;=$AF$22,"L1","-")))))))))),"?")</f>
        <v>.</v>
      </c>
      <c r="W69" s="113" t="s">
        <v>326</v>
      </c>
      <c r="X69" s="113"/>
      <c r="Y69" s="139"/>
      <c r="Z69" s="113"/>
      <c r="AA69" s="113" t="s">
        <v>327</v>
      </c>
      <c r="AB69" s="113"/>
      <c r="AC69" s="139"/>
    </row>
    <row r="70" spans="1:39" x14ac:dyDescent="0.3">
      <c r="A70" s="17"/>
      <c r="B70" s="55">
        <v>2</v>
      </c>
      <c r="C70" s="18" t="str">
        <f t="shared" si="63"/>
        <v/>
      </c>
      <c r="D70" s="18" t="str">
        <f t="shared" si="64"/>
        <v/>
      </c>
      <c r="E70" s="218" t="s">
        <v>290</v>
      </c>
      <c r="F70" s="18">
        <f>Decsheets!$V$6</f>
        <v>5</v>
      </c>
      <c r="G70" s="10"/>
      <c r="H70" s="10"/>
      <c r="I70" s="19"/>
      <c r="J70" s="16" t="str">
        <f t="shared" si="65"/>
        <v/>
      </c>
      <c r="K70" s="16" t="str">
        <f t="shared" si="65"/>
        <v/>
      </c>
      <c r="L70" s="16" t="str">
        <f t="shared" si="65"/>
        <v/>
      </c>
      <c r="M70" s="16" t="str">
        <f t="shared" si="65"/>
        <v/>
      </c>
      <c r="N70" s="16" t="str">
        <f t="shared" si="65"/>
        <v/>
      </c>
      <c r="O70" s="16" t="str">
        <f t="shared" si="65"/>
        <v/>
      </c>
      <c r="P70" s="16" t="str">
        <f t="shared" si="65"/>
        <v/>
      </c>
      <c r="Q70" s="16" t="str">
        <f t="shared" si="65"/>
        <v/>
      </c>
      <c r="R70" s="16"/>
      <c r="S70" s="10"/>
      <c r="T70" s="265" t="str">
        <f t="shared" si="66"/>
        <v>.</v>
      </c>
      <c r="W70" s="113" t="str">
        <f>$C109</f>
        <v/>
      </c>
      <c r="X70" s="113" t="str">
        <f>$D109</f>
        <v/>
      </c>
      <c r="Y70" s="139" t="str">
        <f>$E109</f>
        <v>.</v>
      </c>
      <c r="Z70" s="113"/>
      <c r="AA70" s="113" t="str">
        <f>$C117</f>
        <v/>
      </c>
      <c r="AB70" s="113" t="str">
        <f>$D117</f>
        <v/>
      </c>
      <c r="AC70" s="139" t="str">
        <f>$E117</f>
        <v>.</v>
      </c>
    </row>
    <row r="71" spans="1:39" x14ac:dyDescent="0.3">
      <c r="A71" s="17"/>
      <c r="B71" s="55">
        <v>3</v>
      </c>
      <c r="C71" s="18" t="str">
        <f t="shared" si="63"/>
        <v/>
      </c>
      <c r="D71" s="18" t="str">
        <f t="shared" si="64"/>
        <v/>
      </c>
      <c r="E71" s="218" t="s">
        <v>290</v>
      </c>
      <c r="F71" s="18">
        <f>Decsheets!$V$7</f>
        <v>4</v>
      </c>
      <c r="G71" s="10"/>
      <c r="H71" s="10"/>
      <c r="I71" s="19"/>
      <c r="J71" s="16" t="str">
        <f t="shared" si="65"/>
        <v/>
      </c>
      <c r="K71" s="16" t="str">
        <f t="shared" si="65"/>
        <v/>
      </c>
      <c r="L71" s="16" t="str">
        <f t="shared" si="65"/>
        <v/>
      </c>
      <c r="M71" s="16" t="str">
        <f t="shared" si="65"/>
        <v/>
      </c>
      <c r="N71" s="16" t="str">
        <f t="shared" si="65"/>
        <v/>
      </c>
      <c r="O71" s="16" t="str">
        <f t="shared" si="65"/>
        <v/>
      </c>
      <c r="P71" s="16" t="str">
        <f t="shared" si="65"/>
        <v/>
      </c>
      <c r="Q71" s="16" t="str">
        <f t="shared" si="65"/>
        <v/>
      </c>
      <c r="R71" s="16"/>
      <c r="S71" s="10"/>
      <c r="T71" s="265" t="str">
        <f t="shared" si="66"/>
        <v>.</v>
      </c>
      <c r="W71" s="113" t="str">
        <f t="shared" ref="W71:W76" si="67">$C110</f>
        <v/>
      </c>
      <c r="X71" s="113" t="str">
        <f t="shared" ref="X71:X76" si="68">$D110</f>
        <v/>
      </c>
      <c r="Y71" s="139" t="str">
        <f t="shared" ref="Y71:Y76" si="69">$E110</f>
        <v>.</v>
      </c>
      <c r="Z71" s="113"/>
      <c r="AA71" s="113" t="str">
        <f t="shared" ref="AA71:AA76" si="70">$C118</f>
        <v/>
      </c>
      <c r="AB71" s="113" t="str">
        <f t="shared" ref="AB71:AB76" si="71">$D118</f>
        <v/>
      </c>
      <c r="AC71" s="139" t="str">
        <f t="shared" ref="AC71:AC76" si="72">$E118</f>
        <v>.</v>
      </c>
    </row>
    <row r="72" spans="1:39" x14ac:dyDescent="0.3">
      <c r="A72" s="17"/>
      <c r="B72" s="55" t="s">
        <v>22</v>
      </c>
      <c r="C72" s="18" t="str">
        <f t="shared" si="63"/>
        <v/>
      </c>
      <c r="D72" s="18" t="str">
        <f t="shared" si="64"/>
        <v/>
      </c>
      <c r="E72" s="218" t="s">
        <v>290</v>
      </c>
      <c r="F72" s="18">
        <f>Decsheets!$V$8</f>
        <v>3</v>
      </c>
      <c r="G72" s="10"/>
      <c r="H72" s="10"/>
      <c r="I72" s="19"/>
      <c r="J72" s="16" t="str">
        <f t="shared" si="65"/>
        <v/>
      </c>
      <c r="K72" s="16" t="str">
        <f t="shared" si="65"/>
        <v/>
      </c>
      <c r="L72" s="16" t="str">
        <f t="shared" si="65"/>
        <v/>
      </c>
      <c r="M72" s="16" t="str">
        <f t="shared" si="65"/>
        <v/>
      </c>
      <c r="N72" s="16" t="str">
        <f t="shared" si="65"/>
        <v/>
      </c>
      <c r="O72" s="16" t="str">
        <f t="shared" si="65"/>
        <v/>
      </c>
      <c r="P72" s="16" t="str">
        <f t="shared" si="65"/>
        <v/>
      </c>
      <c r="Q72" s="16" t="str">
        <f t="shared" si="65"/>
        <v/>
      </c>
      <c r="R72" s="16"/>
      <c r="S72" s="10"/>
      <c r="T72" s="265" t="str">
        <f t="shared" si="66"/>
        <v>.</v>
      </c>
      <c r="W72" s="113" t="str">
        <f t="shared" si="67"/>
        <v/>
      </c>
      <c r="X72" s="113" t="str">
        <f t="shared" si="68"/>
        <v/>
      </c>
      <c r="Y72" s="139" t="str">
        <f t="shared" si="69"/>
        <v>.</v>
      </c>
      <c r="Z72" s="113"/>
      <c r="AA72" s="113" t="str">
        <f t="shared" si="70"/>
        <v/>
      </c>
      <c r="AB72" s="113" t="str">
        <f t="shared" si="71"/>
        <v/>
      </c>
      <c r="AC72" s="139" t="str">
        <f t="shared" si="72"/>
        <v>.</v>
      </c>
    </row>
    <row r="73" spans="1:39" x14ac:dyDescent="0.3">
      <c r="A73" s="17"/>
      <c r="B73" s="55" t="s">
        <v>23</v>
      </c>
      <c r="C73" s="18" t="str">
        <f t="shared" si="63"/>
        <v/>
      </c>
      <c r="D73" s="18" t="str">
        <f t="shared" si="64"/>
        <v/>
      </c>
      <c r="E73" s="218" t="s">
        <v>290</v>
      </c>
      <c r="F73" s="18">
        <f>Decsheets!$V$9</f>
        <v>2</v>
      </c>
      <c r="G73" s="10"/>
      <c r="H73" s="10"/>
      <c r="I73" s="19"/>
      <c r="J73" s="16" t="str">
        <f t="shared" si="65"/>
        <v/>
      </c>
      <c r="K73" s="16" t="str">
        <f t="shared" si="65"/>
        <v/>
      </c>
      <c r="L73" s="16" t="str">
        <f t="shared" si="65"/>
        <v/>
      </c>
      <c r="M73" s="16" t="str">
        <f t="shared" si="65"/>
        <v/>
      </c>
      <c r="N73" s="16" t="str">
        <f t="shared" si="65"/>
        <v/>
      </c>
      <c r="O73" s="16" t="str">
        <f t="shared" si="65"/>
        <v/>
      </c>
      <c r="P73" s="16" t="str">
        <f t="shared" si="65"/>
        <v/>
      </c>
      <c r="Q73" s="16" t="str">
        <f t="shared" si="65"/>
        <v/>
      </c>
      <c r="R73" s="16"/>
      <c r="S73" s="10"/>
      <c r="T73" s="265" t="str">
        <f t="shared" si="66"/>
        <v>.</v>
      </c>
      <c r="W73" s="113" t="str">
        <f t="shared" si="67"/>
        <v/>
      </c>
      <c r="X73" s="113" t="str">
        <f t="shared" si="68"/>
        <v/>
      </c>
      <c r="Y73" s="139" t="str">
        <f t="shared" si="69"/>
        <v>.</v>
      </c>
      <c r="Z73" s="113"/>
      <c r="AA73" s="113" t="str">
        <f t="shared" si="70"/>
        <v/>
      </c>
      <c r="AB73" s="113" t="str">
        <f t="shared" si="71"/>
        <v/>
      </c>
      <c r="AC73" s="139" t="str">
        <f t="shared" si="72"/>
        <v>.</v>
      </c>
    </row>
    <row r="74" spans="1:39" x14ac:dyDescent="0.3">
      <c r="A74" s="17"/>
      <c r="B74" s="55" t="s">
        <v>24</v>
      </c>
      <c r="C74" s="18" t="str">
        <f t="shared" si="63"/>
        <v/>
      </c>
      <c r="D74" s="18" t="str">
        <f t="shared" si="64"/>
        <v/>
      </c>
      <c r="E74" s="218" t="s">
        <v>290</v>
      </c>
      <c r="F74" s="18">
        <f>Decsheets!$V$10</f>
        <v>1</v>
      </c>
      <c r="G74" s="10"/>
      <c r="H74" s="10"/>
      <c r="I74" s="19"/>
      <c r="J74" s="16" t="str">
        <f t="shared" si="65"/>
        <v/>
      </c>
      <c r="K74" s="16" t="str">
        <f t="shared" si="65"/>
        <v/>
      </c>
      <c r="L74" s="16" t="str">
        <f t="shared" si="65"/>
        <v/>
      </c>
      <c r="M74" s="16" t="str">
        <f t="shared" si="65"/>
        <v/>
      </c>
      <c r="N74" s="16" t="str">
        <f t="shared" si="65"/>
        <v/>
      </c>
      <c r="O74" s="16" t="str">
        <f t="shared" si="65"/>
        <v/>
      </c>
      <c r="P74" s="16" t="str">
        <f t="shared" si="65"/>
        <v/>
      </c>
      <c r="Q74" s="16" t="str">
        <f t="shared" si="65"/>
        <v/>
      </c>
      <c r="R74" s="16"/>
      <c r="S74" s="10"/>
      <c r="T74" s="265" t="str">
        <f t="shared" si="66"/>
        <v>.</v>
      </c>
      <c r="W74" s="113" t="str">
        <f t="shared" si="67"/>
        <v/>
      </c>
      <c r="X74" s="113" t="str">
        <f t="shared" si="68"/>
        <v/>
      </c>
      <c r="Y74" s="139" t="str">
        <f t="shared" si="69"/>
        <v>.</v>
      </c>
      <c r="Z74" s="113"/>
      <c r="AA74" s="113" t="str">
        <f t="shared" si="70"/>
        <v/>
      </c>
      <c r="AB74" s="113" t="str">
        <f t="shared" si="71"/>
        <v/>
      </c>
      <c r="AC74" s="139" t="str">
        <f t="shared" si="72"/>
        <v>.</v>
      </c>
    </row>
    <row r="75" spans="1:39" x14ac:dyDescent="0.3">
      <c r="A75" s="17"/>
      <c r="B75" s="55">
        <v>7</v>
      </c>
      <c r="C75" s="18" t="str">
        <f t="shared" si="63"/>
        <v/>
      </c>
      <c r="D75" s="18" t="str">
        <f t="shared" si="64"/>
        <v/>
      </c>
      <c r="E75" s="218" t="s">
        <v>290</v>
      </c>
      <c r="F75" s="18" t="str">
        <f>Decsheets!$V$11</f>
        <v>-</v>
      </c>
      <c r="G75" s="10"/>
      <c r="H75" s="10"/>
      <c r="I75" s="19"/>
      <c r="J75" s="16" t="str">
        <f t="shared" si="65"/>
        <v/>
      </c>
      <c r="K75" s="16" t="str">
        <f t="shared" si="65"/>
        <v/>
      </c>
      <c r="L75" s="16" t="str">
        <f t="shared" si="65"/>
        <v/>
      </c>
      <c r="M75" s="16" t="str">
        <f t="shared" si="65"/>
        <v/>
      </c>
      <c r="N75" s="16" t="str">
        <f t="shared" si="65"/>
        <v/>
      </c>
      <c r="O75" s="16" t="str">
        <f t="shared" si="65"/>
        <v/>
      </c>
      <c r="P75" s="16" t="str">
        <f t="shared" si="65"/>
        <v/>
      </c>
      <c r="Q75" s="16" t="str">
        <f t="shared" si="65"/>
        <v/>
      </c>
      <c r="R75" s="16">
        <f>SUM(Decsheets!$V$5:$V$12)-(SUM(J69:P75))</f>
        <v>21</v>
      </c>
      <c r="S75" s="10"/>
      <c r="T75" s="265" t="str">
        <f t="shared" si="66"/>
        <v>.</v>
      </c>
      <c r="W75" s="113" t="str">
        <f t="shared" si="67"/>
        <v/>
      </c>
      <c r="X75" s="113" t="str">
        <f t="shared" si="68"/>
        <v/>
      </c>
      <c r="Y75" s="139" t="str">
        <f t="shared" si="69"/>
        <v>.</v>
      </c>
      <c r="Z75" s="113"/>
      <c r="AA75" s="113" t="str">
        <f t="shared" si="70"/>
        <v/>
      </c>
      <c r="AB75" s="113" t="str">
        <f t="shared" si="71"/>
        <v/>
      </c>
      <c r="AC75" s="139" t="str">
        <f t="shared" si="72"/>
        <v>.</v>
      </c>
    </row>
    <row r="76" spans="1:39" x14ac:dyDescent="0.3">
      <c r="A76" s="13" t="s">
        <v>193</v>
      </c>
      <c r="B76" s="54"/>
      <c r="C76" s="20" t="s">
        <v>346</v>
      </c>
      <c r="D76" s="9" t="s">
        <v>307</v>
      </c>
      <c r="E76" s="100" t="s">
        <v>290</v>
      </c>
      <c r="F76" s="19"/>
      <c r="G76" s="10"/>
      <c r="H76" s="10"/>
      <c r="I76" s="10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196</v>
      </c>
      <c r="T76" s="269"/>
      <c r="W76" s="113" t="str">
        <f t="shared" si="67"/>
        <v/>
      </c>
      <c r="X76" s="113" t="str">
        <f t="shared" si="68"/>
        <v/>
      </c>
      <c r="Y76" s="139" t="str">
        <f t="shared" si="69"/>
        <v>.</v>
      </c>
      <c r="Z76" s="113"/>
      <c r="AA76" s="113" t="str">
        <f t="shared" si="70"/>
        <v/>
      </c>
      <c r="AB76" s="113" t="str">
        <f t="shared" si="71"/>
        <v/>
      </c>
      <c r="AC76" s="139" t="str">
        <f t="shared" si="72"/>
        <v>.</v>
      </c>
      <c r="AD76" s="6"/>
      <c r="AE76" s="131"/>
      <c r="AF76" s="131"/>
      <c r="AG76" s="131"/>
      <c r="AH76" s="131"/>
      <c r="AI76" s="131"/>
      <c r="AJ76" s="131"/>
      <c r="AK76" s="131"/>
      <c r="AL76" s="131"/>
      <c r="AM76" s="131"/>
    </row>
    <row r="77" spans="1:39" x14ac:dyDescent="0.3">
      <c r="A77" s="17"/>
      <c r="B77" s="55">
        <v>1</v>
      </c>
      <c r="C77" s="18" t="str">
        <f t="shared" ref="C77:C83" si="73">IF(A77="","",VLOOKUP($A$76,IF(LEN(A77)=2,U13GB,U13GA),VLOOKUP(LEFT(A77,1),club,6,FALSE),FALSE))</f>
        <v/>
      </c>
      <c r="D77" s="18" t="str">
        <f t="shared" si="64"/>
        <v/>
      </c>
      <c r="E77" s="101" t="s">
        <v>290</v>
      </c>
      <c r="F77" s="18">
        <f>Decsheets!$V$5</f>
        <v>6</v>
      </c>
      <c r="G77" s="10"/>
      <c r="H77" s="10"/>
      <c r="I77" s="19"/>
      <c r="J77" s="16" t="str">
        <f t="shared" ref="J77:Q83" si="74">IF($A77="","",IF(LEFT($A77,1)=J$12,$F77,""))</f>
        <v/>
      </c>
      <c r="K77" s="16" t="str">
        <f t="shared" si="74"/>
        <v/>
      </c>
      <c r="L77" s="16" t="str">
        <f t="shared" si="74"/>
        <v/>
      </c>
      <c r="M77" s="16" t="str">
        <f t="shared" si="74"/>
        <v/>
      </c>
      <c r="N77" s="16" t="str">
        <f t="shared" si="74"/>
        <v/>
      </c>
      <c r="O77" s="16" t="str">
        <f t="shared" si="74"/>
        <v/>
      </c>
      <c r="P77" s="16" t="str">
        <f t="shared" si="74"/>
        <v/>
      </c>
      <c r="Q77" s="16" t="str">
        <f t="shared" si="74"/>
        <v/>
      </c>
      <c r="R77" s="16"/>
      <c r="S77" s="10"/>
      <c r="T77" s="265" t="str">
        <f t="shared" ref="T77:T83" si="75">IFERROR(IF(E77=".",".",IF(E77&lt;=$AN$24,"L9",IF(E77&lt;=$AM$24,"L8",IF(E77&lt;=$AL$24,"L7",IF(E77&lt;=$AK$24,"L6",IF(E77&lt;=$AJ$24,"L5",IF(E77&lt;=$AI$24,"L4",IF(E77&lt;=$AH$24,"L3",IF(E77&lt;=$AG$24,"L2",IF(E77&lt;=$AF$24,"L1","-")))))))))),"?")</f>
        <v>.</v>
      </c>
      <c r="W77" s="113"/>
      <c r="X77" s="113"/>
      <c r="Y77" s="139"/>
      <c r="Z77" s="113"/>
      <c r="AA77" s="113"/>
      <c r="AB77" s="113"/>
      <c r="AC77" s="139"/>
    </row>
    <row r="78" spans="1:39" x14ac:dyDescent="0.3">
      <c r="A78" s="17"/>
      <c r="B78" s="55">
        <v>2</v>
      </c>
      <c r="C78" s="18" t="str">
        <f t="shared" si="73"/>
        <v/>
      </c>
      <c r="D78" s="18" t="str">
        <f t="shared" si="64"/>
        <v/>
      </c>
      <c r="E78" s="101" t="s">
        <v>290</v>
      </c>
      <c r="F78" s="18">
        <f>Decsheets!$V$6</f>
        <v>5</v>
      </c>
      <c r="G78" s="10"/>
      <c r="H78" s="10"/>
      <c r="I78" s="19"/>
      <c r="J78" s="16" t="str">
        <f t="shared" si="74"/>
        <v/>
      </c>
      <c r="K78" s="16" t="str">
        <f t="shared" si="74"/>
        <v/>
      </c>
      <c r="L78" s="16" t="str">
        <f t="shared" si="74"/>
        <v/>
      </c>
      <c r="M78" s="16" t="str">
        <f t="shared" si="74"/>
        <v/>
      </c>
      <c r="N78" s="16" t="str">
        <f t="shared" si="74"/>
        <v/>
      </c>
      <c r="O78" s="16" t="str">
        <f t="shared" si="74"/>
        <v/>
      </c>
      <c r="P78" s="16" t="str">
        <f t="shared" si="74"/>
        <v/>
      </c>
      <c r="Q78" s="16" t="str">
        <f t="shared" si="74"/>
        <v/>
      </c>
      <c r="R78" s="16"/>
      <c r="S78" s="10"/>
      <c r="T78" s="265" t="str">
        <f t="shared" si="75"/>
        <v>.</v>
      </c>
      <c r="W78" s="113" t="s">
        <v>330</v>
      </c>
      <c r="X78" s="113"/>
      <c r="Y78" s="139"/>
      <c r="Z78" s="113"/>
      <c r="AA78" s="113" t="s">
        <v>331</v>
      </c>
      <c r="AB78" s="113"/>
      <c r="AC78" s="139"/>
    </row>
    <row r="79" spans="1:39" x14ac:dyDescent="0.3">
      <c r="A79" s="17"/>
      <c r="B79" s="55">
        <v>3</v>
      </c>
      <c r="C79" s="18" t="str">
        <f t="shared" si="73"/>
        <v/>
      </c>
      <c r="D79" s="18" t="str">
        <f t="shared" si="64"/>
        <v/>
      </c>
      <c r="E79" s="101" t="s">
        <v>290</v>
      </c>
      <c r="F79" s="18">
        <f>Decsheets!$V$7</f>
        <v>4</v>
      </c>
      <c r="G79" s="10"/>
      <c r="H79" s="10"/>
      <c r="I79" s="19"/>
      <c r="J79" s="16" t="str">
        <f t="shared" si="74"/>
        <v/>
      </c>
      <c r="K79" s="16" t="str">
        <f t="shared" si="74"/>
        <v/>
      </c>
      <c r="L79" s="16" t="str">
        <f t="shared" si="74"/>
        <v/>
      </c>
      <c r="M79" s="16" t="str">
        <f t="shared" si="74"/>
        <v/>
      </c>
      <c r="N79" s="16" t="str">
        <f t="shared" si="74"/>
        <v/>
      </c>
      <c r="O79" s="16" t="str">
        <f t="shared" si="74"/>
        <v/>
      </c>
      <c r="P79" s="16" t="str">
        <f t="shared" si="74"/>
        <v/>
      </c>
      <c r="Q79" s="16" t="str">
        <f t="shared" si="74"/>
        <v/>
      </c>
      <c r="R79" s="16"/>
      <c r="S79" s="10"/>
      <c r="T79" s="265" t="str">
        <f t="shared" si="75"/>
        <v>.</v>
      </c>
      <c r="W79" s="113" t="str">
        <f>$C125</f>
        <v/>
      </c>
      <c r="X79" s="113" t="str">
        <f>$D125</f>
        <v/>
      </c>
      <c r="Y79" s="139" t="str">
        <f>$E125</f>
        <v>.</v>
      </c>
      <c r="Z79" s="113"/>
      <c r="AA79" s="113" t="str">
        <f>$C133</f>
        <v/>
      </c>
      <c r="AB79" s="113" t="str">
        <f>$D133</f>
        <v/>
      </c>
      <c r="AC79" s="139" t="str">
        <f>$E133</f>
        <v>.</v>
      </c>
    </row>
    <row r="80" spans="1:39" x14ac:dyDescent="0.3">
      <c r="A80" s="17"/>
      <c r="B80" s="55" t="s">
        <v>22</v>
      </c>
      <c r="C80" s="18" t="str">
        <f t="shared" si="73"/>
        <v/>
      </c>
      <c r="D80" s="18" t="str">
        <f t="shared" si="64"/>
        <v/>
      </c>
      <c r="E80" s="101" t="s">
        <v>290</v>
      </c>
      <c r="F80" s="18">
        <f>Decsheets!$V$8</f>
        <v>3</v>
      </c>
      <c r="G80" s="10"/>
      <c r="H80" s="10"/>
      <c r="I80" s="19"/>
      <c r="J80" s="16" t="str">
        <f t="shared" si="74"/>
        <v/>
      </c>
      <c r="K80" s="16" t="str">
        <f t="shared" si="74"/>
        <v/>
      </c>
      <c r="L80" s="16" t="str">
        <f t="shared" si="74"/>
        <v/>
      </c>
      <c r="M80" s="16" t="str">
        <f t="shared" si="74"/>
        <v/>
      </c>
      <c r="N80" s="16" t="str">
        <f t="shared" si="74"/>
        <v/>
      </c>
      <c r="O80" s="16" t="str">
        <f t="shared" si="74"/>
        <v/>
      </c>
      <c r="P80" s="16" t="str">
        <f t="shared" si="74"/>
        <v/>
      </c>
      <c r="Q80" s="16" t="str">
        <f t="shared" si="74"/>
        <v/>
      </c>
      <c r="R80" s="16"/>
      <c r="S80" s="10"/>
      <c r="T80" s="265" t="str">
        <f t="shared" si="75"/>
        <v>.</v>
      </c>
      <c r="W80" s="113" t="str">
        <f t="shared" ref="W80:W85" si="76">$C126</f>
        <v/>
      </c>
      <c r="X80" s="113" t="str">
        <f t="shared" ref="X80:X85" si="77">$D126</f>
        <v/>
      </c>
      <c r="Y80" s="139" t="str">
        <f t="shared" ref="Y80:Y85" si="78">$E126</f>
        <v>.</v>
      </c>
      <c r="Z80" s="113"/>
      <c r="AA80" s="113" t="str">
        <f t="shared" ref="AA80:AA85" si="79">$C134</f>
        <v/>
      </c>
      <c r="AB80" s="113" t="str">
        <f t="shared" ref="AB80:AB85" si="80">$D134</f>
        <v/>
      </c>
      <c r="AC80" s="139" t="str">
        <f t="shared" ref="AC80:AC85" si="81">$E134</f>
        <v>.</v>
      </c>
    </row>
    <row r="81" spans="1:29" x14ac:dyDescent="0.3">
      <c r="A81" s="17"/>
      <c r="B81" s="55" t="s">
        <v>23</v>
      </c>
      <c r="C81" s="18" t="str">
        <f t="shared" si="73"/>
        <v/>
      </c>
      <c r="D81" s="18" t="str">
        <f t="shared" si="64"/>
        <v/>
      </c>
      <c r="E81" s="101" t="s">
        <v>290</v>
      </c>
      <c r="F81" s="18">
        <f>Decsheets!$V$9</f>
        <v>2</v>
      </c>
      <c r="G81" s="10"/>
      <c r="H81" s="10"/>
      <c r="I81" s="19"/>
      <c r="J81" s="16" t="str">
        <f t="shared" si="74"/>
        <v/>
      </c>
      <c r="K81" s="16" t="str">
        <f t="shared" si="74"/>
        <v/>
      </c>
      <c r="L81" s="16" t="str">
        <f t="shared" si="74"/>
        <v/>
      </c>
      <c r="M81" s="16" t="str">
        <f t="shared" si="74"/>
        <v/>
      </c>
      <c r="N81" s="16" t="str">
        <f t="shared" si="74"/>
        <v/>
      </c>
      <c r="O81" s="16" t="str">
        <f t="shared" si="74"/>
        <v/>
      </c>
      <c r="P81" s="16" t="str">
        <f t="shared" si="74"/>
        <v/>
      </c>
      <c r="Q81" s="16" t="str">
        <f t="shared" si="74"/>
        <v/>
      </c>
      <c r="R81" s="16"/>
      <c r="S81" s="10"/>
      <c r="T81" s="265" t="str">
        <f t="shared" si="75"/>
        <v>.</v>
      </c>
      <c r="W81" s="113" t="str">
        <f t="shared" si="76"/>
        <v/>
      </c>
      <c r="X81" s="113" t="str">
        <f t="shared" si="77"/>
        <v/>
      </c>
      <c r="Y81" s="139" t="str">
        <f t="shared" si="78"/>
        <v>.</v>
      </c>
      <c r="Z81" s="113"/>
      <c r="AA81" s="113" t="str">
        <f t="shared" si="79"/>
        <v/>
      </c>
      <c r="AB81" s="113" t="str">
        <f t="shared" si="80"/>
        <v/>
      </c>
      <c r="AC81" s="139" t="str">
        <f t="shared" si="81"/>
        <v>.</v>
      </c>
    </row>
    <row r="82" spans="1:29" x14ac:dyDescent="0.3">
      <c r="A82" s="17"/>
      <c r="B82" s="55" t="s">
        <v>24</v>
      </c>
      <c r="C82" s="18" t="str">
        <f t="shared" si="73"/>
        <v/>
      </c>
      <c r="D82" s="18" t="str">
        <f t="shared" si="64"/>
        <v/>
      </c>
      <c r="E82" s="101" t="s">
        <v>290</v>
      </c>
      <c r="F82" s="18">
        <f>Decsheets!$V$10</f>
        <v>1</v>
      </c>
      <c r="G82" s="10"/>
      <c r="H82" s="10"/>
      <c r="I82" s="19"/>
      <c r="J82" s="16" t="str">
        <f t="shared" si="74"/>
        <v/>
      </c>
      <c r="K82" s="16" t="str">
        <f t="shared" si="74"/>
        <v/>
      </c>
      <c r="L82" s="16" t="str">
        <f t="shared" si="74"/>
        <v/>
      </c>
      <c r="M82" s="16" t="str">
        <f t="shared" si="74"/>
        <v/>
      </c>
      <c r="N82" s="16" t="str">
        <f t="shared" si="74"/>
        <v/>
      </c>
      <c r="O82" s="16" t="str">
        <f t="shared" si="74"/>
        <v/>
      </c>
      <c r="P82" s="16" t="str">
        <f t="shared" si="74"/>
        <v/>
      </c>
      <c r="Q82" s="16" t="str">
        <f t="shared" si="74"/>
        <v/>
      </c>
      <c r="R82" s="16"/>
      <c r="S82" s="10"/>
      <c r="T82" s="265" t="str">
        <f t="shared" si="75"/>
        <v>.</v>
      </c>
      <c r="W82" s="113" t="str">
        <f t="shared" si="76"/>
        <v/>
      </c>
      <c r="X82" s="113" t="str">
        <f t="shared" si="77"/>
        <v/>
      </c>
      <c r="Y82" s="139" t="str">
        <f t="shared" si="78"/>
        <v>.</v>
      </c>
      <c r="Z82" s="113"/>
      <c r="AA82" s="113" t="str">
        <f t="shared" si="79"/>
        <v/>
      </c>
      <c r="AB82" s="113" t="str">
        <f t="shared" si="80"/>
        <v/>
      </c>
      <c r="AC82" s="139" t="str">
        <f t="shared" si="81"/>
        <v>.</v>
      </c>
    </row>
    <row r="83" spans="1:29" x14ac:dyDescent="0.3">
      <c r="A83" s="17"/>
      <c r="B83" s="55">
        <v>7</v>
      </c>
      <c r="C83" s="18" t="str">
        <f t="shared" si="73"/>
        <v/>
      </c>
      <c r="D83" s="18" t="str">
        <f t="shared" si="64"/>
        <v/>
      </c>
      <c r="E83" s="101" t="s">
        <v>290</v>
      </c>
      <c r="F83" s="18" t="str">
        <f>Decsheets!$V$11</f>
        <v>-</v>
      </c>
      <c r="G83" s="10"/>
      <c r="H83" s="10"/>
      <c r="I83" s="19"/>
      <c r="J83" s="16" t="str">
        <f t="shared" si="74"/>
        <v/>
      </c>
      <c r="K83" s="16" t="str">
        <f t="shared" si="74"/>
        <v/>
      </c>
      <c r="L83" s="16" t="str">
        <f t="shared" si="74"/>
        <v/>
      </c>
      <c r="M83" s="16" t="str">
        <f t="shared" si="74"/>
        <v/>
      </c>
      <c r="N83" s="16" t="str">
        <f t="shared" si="74"/>
        <v/>
      </c>
      <c r="O83" s="16" t="str">
        <f t="shared" si="74"/>
        <v/>
      </c>
      <c r="P83" s="16" t="str">
        <f t="shared" si="74"/>
        <v/>
      </c>
      <c r="Q83" s="16" t="str">
        <f t="shared" si="74"/>
        <v/>
      </c>
      <c r="R83" s="16">
        <f>SUM(Decsheets!$V$5:$V$12)-(SUM(J77:P83))</f>
        <v>21</v>
      </c>
      <c r="S83" s="10"/>
      <c r="T83" s="265" t="str">
        <f t="shared" si="75"/>
        <v>.</v>
      </c>
      <c r="W83" s="113" t="str">
        <f t="shared" si="76"/>
        <v/>
      </c>
      <c r="X83" s="113" t="str">
        <f t="shared" si="77"/>
        <v/>
      </c>
      <c r="Y83" s="139" t="str">
        <f t="shared" si="78"/>
        <v>.</v>
      </c>
      <c r="Z83" s="113"/>
      <c r="AA83" s="113" t="str">
        <f t="shared" si="79"/>
        <v/>
      </c>
      <c r="AB83" s="113" t="str">
        <f t="shared" si="80"/>
        <v/>
      </c>
      <c r="AC83" s="139" t="str">
        <f t="shared" si="81"/>
        <v>.</v>
      </c>
    </row>
    <row r="84" spans="1:29" x14ac:dyDescent="0.3">
      <c r="A84" s="13" t="s">
        <v>193</v>
      </c>
      <c r="B84" s="54"/>
      <c r="C84" s="20" t="s">
        <v>347</v>
      </c>
      <c r="D84" s="9" t="s">
        <v>307</v>
      </c>
      <c r="E84" s="100" t="s">
        <v>290</v>
      </c>
      <c r="F84" s="19"/>
      <c r="G84" s="10"/>
      <c r="H84" s="10"/>
      <c r="I84" s="10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195</v>
      </c>
      <c r="T84" s="269"/>
      <c r="W84" s="113" t="str">
        <f t="shared" si="76"/>
        <v/>
      </c>
      <c r="X84" s="113" t="str">
        <f t="shared" si="77"/>
        <v/>
      </c>
      <c r="Y84" s="139" t="str">
        <f t="shared" si="78"/>
        <v>.</v>
      </c>
      <c r="Z84" s="113"/>
      <c r="AA84" s="113" t="str">
        <f t="shared" si="79"/>
        <v/>
      </c>
      <c r="AB84" s="113" t="str">
        <f t="shared" si="80"/>
        <v/>
      </c>
      <c r="AC84" s="139" t="str">
        <f t="shared" si="81"/>
        <v>.</v>
      </c>
    </row>
    <row r="85" spans="1:29" x14ac:dyDescent="0.3">
      <c r="A85" s="17"/>
      <c r="B85" s="55">
        <v>1</v>
      </c>
      <c r="C85" s="18" t="str">
        <f t="shared" ref="C85:C91" si="82">IF(A85="","",VLOOKUP($A$84,IF(LEN(A85)=2,U13GB,U13GA),VLOOKUP(LEFT(A85,1),club,6,FALSE),FALSE))</f>
        <v/>
      </c>
      <c r="D85" s="18" t="str">
        <f t="shared" si="64"/>
        <v/>
      </c>
      <c r="E85" s="101" t="s">
        <v>290</v>
      </c>
      <c r="F85" s="18">
        <f>Decsheets!$V$5</f>
        <v>6</v>
      </c>
      <c r="G85" s="10"/>
      <c r="H85" s="10"/>
      <c r="I85" s="19"/>
      <c r="J85" s="16" t="str">
        <f t="shared" ref="J85:Q91" si="83">IF($A85="","",IF(LEFT($A85,1)=J$12,$F85,""))</f>
        <v/>
      </c>
      <c r="K85" s="16" t="str">
        <f t="shared" si="83"/>
        <v/>
      </c>
      <c r="L85" s="16" t="str">
        <f t="shared" si="83"/>
        <v/>
      </c>
      <c r="M85" s="16" t="str">
        <f t="shared" si="83"/>
        <v/>
      </c>
      <c r="N85" s="16" t="str">
        <f t="shared" si="83"/>
        <v/>
      </c>
      <c r="O85" s="16" t="str">
        <f t="shared" si="83"/>
        <v/>
      </c>
      <c r="P85" s="16" t="str">
        <f t="shared" si="83"/>
        <v/>
      </c>
      <c r="Q85" s="16" t="str">
        <f t="shared" si="83"/>
        <v/>
      </c>
      <c r="R85" s="16"/>
      <c r="S85" s="10"/>
      <c r="T85" s="265" t="str">
        <f t="shared" ref="T85:T91" si="84">IFERROR(IF(E85=".",".",IF(E85&lt;=$AN$24,"L9",IF(E85&lt;=$AM$24,"L8",IF(E85&lt;=$AL$24,"L7",IF(E85&lt;=$AK$24,"L6",IF(E85&lt;=$AJ$24,"L5",IF(E85&lt;=$AI$24,"L4",IF(E85&lt;=$AH$24,"L3",IF(E85&lt;=$AG$24,"L2",IF(E85&lt;=$AF$24,"L1","-")))))))))),"?")</f>
        <v>.</v>
      </c>
      <c r="W85" s="113" t="str">
        <f t="shared" si="76"/>
        <v/>
      </c>
      <c r="X85" s="113" t="str">
        <f t="shared" si="77"/>
        <v/>
      </c>
      <c r="Y85" s="139" t="str">
        <f t="shared" si="78"/>
        <v>.</v>
      </c>
      <c r="Z85" s="113"/>
      <c r="AA85" s="113" t="str">
        <f t="shared" si="79"/>
        <v/>
      </c>
      <c r="AB85" s="113" t="str">
        <f t="shared" si="80"/>
        <v/>
      </c>
      <c r="AC85" s="139" t="str">
        <f t="shared" si="81"/>
        <v>.</v>
      </c>
    </row>
    <row r="86" spans="1:29" x14ac:dyDescent="0.3">
      <c r="A86" s="17"/>
      <c r="B86" s="55">
        <v>2</v>
      </c>
      <c r="C86" s="18" t="str">
        <f t="shared" si="82"/>
        <v/>
      </c>
      <c r="D86" s="18" t="str">
        <f t="shared" si="64"/>
        <v/>
      </c>
      <c r="E86" s="101" t="s">
        <v>290</v>
      </c>
      <c r="F86" s="18">
        <f>Decsheets!$V$6</f>
        <v>5</v>
      </c>
      <c r="G86" s="10"/>
      <c r="H86" s="10"/>
      <c r="I86" s="19"/>
      <c r="J86" s="16" t="str">
        <f t="shared" si="83"/>
        <v/>
      </c>
      <c r="K86" s="16" t="str">
        <f t="shared" si="83"/>
        <v/>
      </c>
      <c r="L86" s="16" t="str">
        <f t="shared" si="83"/>
        <v/>
      </c>
      <c r="M86" s="16" t="str">
        <f t="shared" si="83"/>
        <v/>
      </c>
      <c r="N86" s="16" t="str">
        <f t="shared" si="83"/>
        <v/>
      </c>
      <c r="O86" s="16" t="str">
        <f t="shared" si="83"/>
        <v/>
      </c>
      <c r="P86" s="16" t="str">
        <f t="shared" si="83"/>
        <v/>
      </c>
      <c r="Q86" s="16" t="str">
        <f t="shared" si="83"/>
        <v/>
      </c>
      <c r="R86" s="16"/>
      <c r="S86" s="10"/>
      <c r="T86" s="265" t="str">
        <f t="shared" si="84"/>
        <v>.</v>
      </c>
      <c r="W86" s="113"/>
      <c r="X86" s="113"/>
      <c r="Y86" s="139"/>
      <c r="Z86" s="113"/>
      <c r="AA86" s="113"/>
      <c r="AB86" s="113"/>
      <c r="AC86" s="139"/>
    </row>
    <row r="87" spans="1:29" x14ac:dyDescent="0.3">
      <c r="A87" s="17"/>
      <c r="B87" s="55">
        <v>3</v>
      </c>
      <c r="C87" s="18" t="str">
        <f t="shared" si="82"/>
        <v/>
      </c>
      <c r="D87" s="18" t="str">
        <f t="shared" si="64"/>
        <v/>
      </c>
      <c r="E87" s="101" t="s">
        <v>290</v>
      </c>
      <c r="F87" s="18">
        <f>Decsheets!$V$7</f>
        <v>4</v>
      </c>
      <c r="G87" s="10"/>
      <c r="H87" s="10"/>
      <c r="I87" s="19"/>
      <c r="J87" s="16" t="str">
        <f t="shared" si="83"/>
        <v/>
      </c>
      <c r="K87" s="16" t="str">
        <f t="shared" si="83"/>
        <v/>
      </c>
      <c r="L87" s="16" t="str">
        <f t="shared" si="83"/>
        <v/>
      </c>
      <c r="M87" s="16" t="str">
        <f t="shared" si="83"/>
        <v/>
      </c>
      <c r="N87" s="16" t="str">
        <f t="shared" si="83"/>
        <v/>
      </c>
      <c r="O87" s="16" t="str">
        <f t="shared" si="83"/>
        <v/>
      </c>
      <c r="P87" s="16" t="str">
        <f t="shared" si="83"/>
        <v/>
      </c>
      <c r="Q87" s="16" t="str">
        <f t="shared" si="83"/>
        <v/>
      </c>
      <c r="R87" s="16"/>
      <c r="S87" s="10"/>
      <c r="T87" s="265" t="str">
        <f t="shared" si="84"/>
        <v>.</v>
      </c>
      <c r="W87" s="113" t="s">
        <v>332</v>
      </c>
      <c r="X87" s="113"/>
      <c r="Y87" s="139"/>
      <c r="Z87" s="113"/>
      <c r="AA87" s="113" t="s">
        <v>333</v>
      </c>
      <c r="AB87" s="113"/>
      <c r="AC87" s="139"/>
    </row>
    <row r="88" spans="1:29" x14ac:dyDescent="0.3">
      <c r="A88" s="17"/>
      <c r="B88" s="55" t="s">
        <v>22</v>
      </c>
      <c r="C88" s="18" t="str">
        <f t="shared" si="82"/>
        <v/>
      </c>
      <c r="D88" s="18" t="str">
        <f t="shared" si="64"/>
        <v/>
      </c>
      <c r="E88" s="101" t="s">
        <v>290</v>
      </c>
      <c r="F88" s="18">
        <f>Decsheets!$V$8</f>
        <v>3</v>
      </c>
      <c r="G88" s="10"/>
      <c r="H88" s="10"/>
      <c r="I88" s="19"/>
      <c r="J88" s="16" t="str">
        <f t="shared" si="83"/>
        <v/>
      </c>
      <c r="K88" s="16" t="str">
        <f t="shared" si="83"/>
        <v/>
      </c>
      <c r="L88" s="16" t="str">
        <f t="shared" si="83"/>
        <v/>
      </c>
      <c r="M88" s="16" t="str">
        <f t="shared" si="83"/>
        <v/>
      </c>
      <c r="N88" s="16" t="str">
        <f t="shared" si="83"/>
        <v/>
      </c>
      <c r="O88" s="16" t="str">
        <f t="shared" si="83"/>
        <v/>
      </c>
      <c r="P88" s="16" t="str">
        <f t="shared" si="83"/>
        <v/>
      </c>
      <c r="Q88" s="16" t="str">
        <f t="shared" si="83"/>
        <v/>
      </c>
      <c r="R88" s="16"/>
      <c r="S88" s="10"/>
      <c r="T88" s="265" t="str">
        <f t="shared" si="84"/>
        <v>.</v>
      </c>
      <c r="W88" s="113" t="str">
        <f>$C141</f>
        <v/>
      </c>
      <c r="X88" s="113" t="str">
        <f>$D141</f>
        <v/>
      </c>
      <c r="Y88" s="139" t="str">
        <f>$E141</f>
        <v>.</v>
      </c>
      <c r="Z88" s="113"/>
      <c r="AA88" s="113" t="str">
        <f>$C149</f>
        <v/>
      </c>
      <c r="AB88" s="113" t="str">
        <f>$D149</f>
        <v/>
      </c>
      <c r="AC88" s="139" t="str">
        <f>$E149</f>
        <v>.</v>
      </c>
    </row>
    <row r="89" spans="1:29" x14ac:dyDescent="0.3">
      <c r="A89" s="17"/>
      <c r="B89" s="55" t="s">
        <v>23</v>
      </c>
      <c r="C89" s="18" t="str">
        <f t="shared" si="82"/>
        <v/>
      </c>
      <c r="D89" s="18" t="str">
        <f t="shared" si="64"/>
        <v/>
      </c>
      <c r="E89" s="101" t="s">
        <v>290</v>
      </c>
      <c r="F89" s="18">
        <f>Decsheets!$V$9</f>
        <v>2</v>
      </c>
      <c r="G89" s="10"/>
      <c r="H89" s="10"/>
      <c r="I89" s="19"/>
      <c r="J89" s="16" t="str">
        <f t="shared" si="83"/>
        <v/>
      </c>
      <c r="K89" s="16" t="str">
        <f t="shared" si="83"/>
        <v/>
      </c>
      <c r="L89" s="16" t="str">
        <f t="shared" si="83"/>
        <v/>
      </c>
      <c r="M89" s="16" t="str">
        <f t="shared" si="83"/>
        <v/>
      </c>
      <c r="N89" s="16" t="str">
        <f t="shared" si="83"/>
        <v/>
      </c>
      <c r="O89" s="16" t="str">
        <f t="shared" si="83"/>
        <v/>
      </c>
      <c r="P89" s="16" t="str">
        <f t="shared" si="83"/>
        <v/>
      </c>
      <c r="Q89" s="16" t="str">
        <f t="shared" si="83"/>
        <v/>
      </c>
      <c r="R89" s="16"/>
      <c r="S89" s="10"/>
      <c r="T89" s="265" t="str">
        <f t="shared" si="84"/>
        <v>.</v>
      </c>
      <c r="W89" s="113" t="str">
        <f t="shared" ref="W89:W94" si="85">$C142</f>
        <v/>
      </c>
      <c r="X89" s="113" t="str">
        <f t="shared" ref="X89:X94" si="86">$D142</f>
        <v/>
      </c>
      <c r="Y89" s="139" t="str">
        <f t="shared" ref="Y89:Y94" si="87">$E142</f>
        <v>.</v>
      </c>
      <c r="Z89" s="113"/>
      <c r="AA89" s="113" t="str">
        <f t="shared" ref="AA89:AA94" si="88">$C150</f>
        <v/>
      </c>
      <c r="AB89" s="113" t="str">
        <f t="shared" ref="AB89:AB94" si="89">$D150</f>
        <v/>
      </c>
      <c r="AC89" s="139" t="str">
        <f t="shared" ref="AC89:AC94" si="90">$E150</f>
        <v>.</v>
      </c>
    </row>
    <row r="90" spans="1:29" x14ac:dyDescent="0.3">
      <c r="A90" s="17"/>
      <c r="B90" s="55" t="s">
        <v>24</v>
      </c>
      <c r="C90" s="18" t="str">
        <f t="shared" si="82"/>
        <v/>
      </c>
      <c r="D90" s="18" t="str">
        <f t="shared" si="64"/>
        <v/>
      </c>
      <c r="E90" s="101" t="s">
        <v>290</v>
      </c>
      <c r="F90" s="18">
        <f>Decsheets!$V$10</f>
        <v>1</v>
      </c>
      <c r="G90" s="10"/>
      <c r="H90" s="10"/>
      <c r="I90" s="19"/>
      <c r="J90" s="16" t="str">
        <f t="shared" si="83"/>
        <v/>
      </c>
      <c r="K90" s="16" t="str">
        <f t="shared" si="83"/>
        <v/>
      </c>
      <c r="L90" s="16" t="str">
        <f t="shared" si="83"/>
        <v/>
      </c>
      <c r="M90" s="16" t="str">
        <f t="shared" si="83"/>
        <v/>
      </c>
      <c r="N90" s="16" t="str">
        <f t="shared" si="83"/>
        <v/>
      </c>
      <c r="O90" s="16" t="str">
        <f t="shared" si="83"/>
        <v/>
      </c>
      <c r="P90" s="16" t="str">
        <f t="shared" si="83"/>
        <v/>
      </c>
      <c r="Q90" s="16" t="str">
        <f t="shared" si="83"/>
        <v/>
      </c>
      <c r="R90" s="16"/>
      <c r="S90" s="10"/>
      <c r="T90" s="265" t="str">
        <f t="shared" si="84"/>
        <v>.</v>
      </c>
      <c r="W90" s="113" t="str">
        <f t="shared" si="85"/>
        <v/>
      </c>
      <c r="X90" s="113" t="str">
        <f t="shared" si="86"/>
        <v/>
      </c>
      <c r="Y90" s="139" t="str">
        <f t="shared" si="87"/>
        <v>.</v>
      </c>
      <c r="Z90" s="113"/>
      <c r="AA90" s="113" t="str">
        <f t="shared" si="88"/>
        <v/>
      </c>
      <c r="AB90" s="113" t="str">
        <f t="shared" si="89"/>
        <v/>
      </c>
      <c r="AC90" s="139" t="str">
        <f t="shared" si="90"/>
        <v>.</v>
      </c>
    </row>
    <row r="91" spans="1:29" x14ac:dyDescent="0.3">
      <c r="A91" s="17"/>
      <c r="B91" s="55">
        <v>7</v>
      </c>
      <c r="C91" s="18" t="str">
        <f t="shared" si="82"/>
        <v/>
      </c>
      <c r="D91" s="18" t="str">
        <f t="shared" si="64"/>
        <v/>
      </c>
      <c r="E91" s="101" t="s">
        <v>290</v>
      </c>
      <c r="F91" s="18" t="str">
        <f>Decsheets!$V$11</f>
        <v>-</v>
      </c>
      <c r="G91" s="10"/>
      <c r="H91" s="10"/>
      <c r="I91" s="19"/>
      <c r="J91" s="16" t="str">
        <f t="shared" si="83"/>
        <v/>
      </c>
      <c r="K91" s="16" t="str">
        <f t="shared" si="83"/>
        <v/>
      </c>
      <c r="L91" s="16" t="str">
        <f t="shared" si="83"/>
        <v/>
      </c>
      <c r="M91" s="16" t="str">
        <f t="shared" si="83"/>
        <v/>
      </c>
      <c r="N91" s="16" t="str">
        <f t="shared" si="83"/>
        <v/>
      </c>
      <c r="O91" s="16" t="str">
        <f t="shared" si="83"/>
        <v/>
      </c>
      <c r="P91" s="16" t="str">
        <f t="shared" si="83"/>
        <v/>
      </c>
      <c r="Q91" s="16" t="str">
        <f t="shared" si="83"/>
        <v/>
      </c>
      <c r="R91" s="16">
        <f>SUM(Decsheets!$V$5:$V$12)-(SUM(J85:P91))</f>
        <v>21</v>
      </c>
      <c r="S91" s="10"/>
      <c r="T91" s="265" t="str">
        <f t="shared" si="84"/>
        <v>.</v>
      </c>
      <c r="W91" s="113" t="str">
        <f t="shared" si="85"/>
        <v/>
      </c>
      <c r="X91" s="113" t="str">
        <f t="shared" si="86"/>
        <v/>
      </c>
      <c r="Y91" s="139" t="str">
        <f t="shared" si="87"/>
        <v>.</v>
      </c>
      <c r="Z91" s="113"/>
      <c r="AA91" s="113" t="str">
        <f t="shared" si="88"/>
        <v/>
      </c>
      <c r="AB91" s="113" t="str">
        <f t="shared" si="89"/>
        <v/>
      </c>
      <c r="AC91" s="139" t="str">
        <f t="shared" si="90"/>
        <v>.</v>
      </c>
    </row>
    <row r="92" spans="1:29" x14ac:dyDescent="0.3">
      <c r="A92" s="23" t="s">
        <v>7</v>
      </c>
      <c r="B92" s="54"/>
      <c r="C92" s="20" t="s">
        <v>205</v>
      </c>
      <c r="D92" s="19"/>
      <c r="E92" s="9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34</v>
      </c>
      <c r="T92" s="269"/>
      <c r="W92" s="113" t="str">
        <f t="shared" si="85"/>
        <v/>
      </c>
      <c r="X92" s="113" t="str">
        <f t="shared" si="86"/>
        <v/>
      </c>
      <c r="Y92" s="139" t="str">
        <f t="shared" si="87"/>
        <v>.</v>
      </c>
      <c r="Z92" s="113"/>
      <c r="AA92" s="113" t="str">
        <f t="shared" si="88"/>
        <v/>
      </c>
      <c r="AB92" s="113" t="str">
        <f t="shared" si="89"/>
        <v/>
      </c>
      <c r="AC92" s="139" t="str">
        <f t="shared" si="90"/>
        <v>.</v>
      </c>
    </row>
    <row r="93" spans="1:29" x14ac:dyDescent="0.3">
      <c r="A93" s="17"/>
      <c r="B93" s="55">
        <v>1</v>
      </c>
      <c r="C93" s="18" t="str">
        <f t="shared" ref="C93:C99" si="91">IF(A93="","",VLOOKUP($A$92,IF(LEN(A93)=2,U13GB,U13GA),VLOOKUP(LEFT(A93,1),club,6,FALSE),FALSE))</f>
        <v/>
      </c>
      <c r="D93" s="18" t="str">
        <f t="shared" si="64"/>
        <v/>
      </c>
      <c r="E93" s="101" t="s">
        <v>290</v>
      </c>
      <c r="F93" s="142">
        <f>Decsheets!$V$5</f>
        <v>6</v>
      </c>
      <c r="G93" s="10"/>
      <c r="H93" s="10"/>
      <c r="I93" s="19"/>
      <c r="J93" s="16" t="str">
        <f t="shared" ref="J93:Q99" si="92">IF($A93="","",IF(LEFT($A93,1)=J$12,$F93,""))</f>
        <v/>
      </c>
      <c r="K93" s="16" t="str">
        <f t="shared" si="92"/>
        <v/>
      </c>
      <c r="L93" s="16" t="str">
        <f t="shared" si="92"/>
        <v/>
      </c>
      <c r="M93" s="16" t="str">
        <f t="shared" si="92"/>
        <v/>
      </c>
      <c r="N93" s="16" t="str">
        <f t="shared" si="92"/>
        <v/>
      </c>
      <c r="O93" s="16" t="str">
        <f t="shared" si="92"/>
        <v/>
      </c>
      <c r="P93" s="16" t="str">
        <f t="shared" si="92"/>
        <v/>
      </c>
      <c r="Q93" s="16" t="str">
        <f t="shared" si="92"/>
        <v/>
      </c>
      <c r="R93" s="16"/>
      <c r="S93" s="10"/>
      <c r="T93" s="265" t="str">
        <f t="shared" ref="T93:T99" si="93">IFERROR(IF(E93=".",".",IF(E93&gt;=$AN$25,"L9",IF(E93&gt;=$AM$25,"L8",IF(E93&gt;=$AL$25,"L7",IF(E93&gt;=$AK$25,"L6",IF(E93&gt;=$AJ$25,"L5",IF(E93&gt;=$AI$25,"L4",IF(E93&gt;=$AH$25,"L3",IF(E93&gt;=$AG$25,"L2",IF(E93&gt;=$AF$25,"L1","-")))))))))),"?")</f>
        <v>.</v>
      </c>
      <c r="W93" s="113" t="str">
        <f t="shared" si="85"/>
        <v/>
      </c>
      <c r="X93" s="113" t="str">
        <f t="shared" si="86"/>
        <v/>
      </c>
      <c r="Y93" s="139" t="str">
        <f t="shared" si="87"/>
        <v>.</v>
      </c>
      <c r="Z93" s="113"/>
      <c r="AA93" s="113" t="str">
        <f t="shared" si="88"/>
        <v/>
      </c>
      <c r="AB93" s="113" t="str">
        <f t="shared" si="89"/>
        <v/>
      </c>
      <c r="AC93" s="139" t="str">
        <f t="shared" si="90"/>
        <v>.</v>
      </c>
    </row>
    <row r="94" spans="1:29" x14ac:dyDescent="0.3">
      <c r="A94" s="17"/>
      <c r="B94" s="55">
        <v>2</v>
      </c>
      <c r="C94" s="18" t="str">
        <f t="shared" si="91"/>
        <v/>
      </c>
      <c r="D94" s="18" t="str">
        <f t="shared" si="64"/>
        <v/>
      </c>
      <c r="E94" s="101" t="s">
        <v>290</v>
      </c>
      <c r="F94" s="142">
        <f>Decsheets!$V$6</f>
        <v>5</v>
      </c>
      <c r="G94" s="10"/>
      <c r="H94" s="10"/>
      <c r="I94" s="143" t="s">
        <v>352</v>
      </c>
      <c r="J94" s="16" t="str">
        <f t="shared" si="92"/>
        <v/>
      </c>
      <c r="K94" s="16" t="str">
        <f t="shared" si="92"/>
        <v/>
      </c>
      <c r="L94" s="16" t="str">
        <f t="shared" si="92"/>
        <v/>
      </c>
      <c r="M94" s="16" t="str">
        <f t="shared" si="92"/>
        <v/>
      </c>
      <c r="N94" s="16" t="str">
        <f t="shared" si="92"/>
        <v/>
      </c>
      <c r="O94" s="16" t="str">
        <f t="shared" si="92"/>
        <v/>
      </c>
      <c r="P94" s="16" t="str">
        <f t="shared" si="92"/>
        <v/>
      </c>
      <c r="Q94" s="16" t="str">
        <f t="shared" si="92"/>
        <v/>
      </c>
      <c r="R94" s="16"/>
      <c r="S94" s="10"/>
      <c r="T94" s="265" t="str">
        <f t="shared" si="93"/>
        <v>.</v>
      </c>
      <c r="W94" s="113" t="str">
        <f t="shared" si="85"/>
        <v/>
      </c>
      <c r="X94" s="113" t="str">
        <f t="shared" si="86"/>
        <v/>
      </c>
      <c r="Y94" s="139" t="str">
        <f t="shared" si="87"/>
        <v>.</v>
      </c>
      <c r="Z94" s="113"/>
      <c r="AA94" s="113" t="str">
        <f t="shared" si="88"/>
        <v/>
      </c>
      <c r="AB94" s="113" t="str">
        <f t="shared" si="89"/>
        <v/>
      </c>
      <c r="AC94" s="139" t="str">
        <f t="shared" si="90"/>
        <v>.</v>
      </c>
    </row>
    <row r="95" spans="1:29" x14ac:dyDescent="0.3">
      <c r="A95" s="17"/>
      <c r="B95" s="55">
        <v>3</v>
      </c>
      <c r="C95" s="18" t="str">
        <f t="shared" si="91"/>
        <v/>
      </c>
      <c r="D95" s="18" t="str">
        <f t="shared" si="64"/>
        <v/>
      </c>
      <c r="E95" s="101" t="s">
        <v>290</v>
      </c>
      <c r="F95" s="142">
        <f>Decsheets!$V$7</f>
        <v>4</v>
      </c>
      <c r="G95" s="10"/>
      <c r="H95" s="10"/>
      <c r="I95" s="143" t="s">
        <v>353</v>
      </c>
      <c r="J95" s="16" t="str">
        <f t="shared" si="92"/>
        <v/>
      </c>
      <c r="K95" s="16" t="str">
        <f t="shared" si="92"/>
        <v/>
      </c>
      <c r="L95" s="16" t="str">
        <f t="shared" si="92"/>
        <v/>
      </c>
      <c r="M95" s="16" t="str">
        <f t="shared" si="92"/>
        <v/>
      </c>
      <c r="N95" s="16" t="str">
        <f t="shared" si="92"/>
        <v/>
      </c>
      <c r="O95" s="16" t="str">
        <f t="shared" si="92"/>
        <v/>
      </c>
      <c r="P95" s="16" t="str">
        <f t="shared" si="92"/>
        <v/>
      </c>
      <c r="Q95" s="16" t="str">
        <f t="shared" si="92"/>
        <v/>
      </c>
      <c r="R95" s="16"/>
      <c r="S95" s="10"/>
      <c r="T95" s="265" t="str">
        <f t="shared" si="93"/>
        <v>.</v>
      </c>
      <c r="W95" s="113"/>
      <c r="X95" s="113"/>
      <c r="Y95" s="139"/>
      <c r="Z95" s="113"/>
      <c r="AA95" s="113"/>
      <c r="AB95" s="113"/>
      <c r="AC95" s="139"/>
    </row>
    <row r="96" spans="1:29" x14ac:dyDescent="0.3">
      <c r="A96" s="17"/>
      <c r="B96" s="55" t="s">
        <v>22</v>
      </c>
      <c r="C96" s="18" t="str">
        <f t="shared" si="91"/>
        <v/>
      </c>
      <c r="D96" s="18" t="str">
        <f t="shared" si="64"/>
        <v/>
      </c>
      <c r="E96" s="101" t="s">
        <v>290</v>
      </c>
      <c r="F96" s="142">
        <f>Decsheets!$V$8</f>
        <v>3</v>
      </c>
      <c r="G96" s="10"/>
      <c r="H96" s="10"/>
      <c r="I96" s="143" t="s">
        <v>356</v>
      </c>
      <c r="J96" s="16" t="str">
        <f t="shared" si="92"/>
        <v/>
      </c>
      <c r="K96" s="16" t="str">
        <f t="shared" si="92"/>
        <v/>
      </c>
      <c r="L96" s="16" t="str">
        <f t="shared" si="92"/>
        <v/>
      </c>
      <c r="M96" s="16" t="str">
        <f t="shared" si="92"/>
        <v/>
      </c>
      <c r="N96" s="16" t="str">
        <f t="shared" si="92"/>
        <v/>
      </c>
      <c r="O96" s="16" t="str">
        <f t="shared" si="92"/>
        <v/>
      </c>
      <c r="P96" s="16" t="str">
        <f t="shared" si="92"/>
        <v/>
      </c>
      <c r="Q96" s="16" t="str">
        <f t="shared" si="92"/>
        <v/>
      </c>
      <c r="R96" s="16"/>
      <c r="S96" s="10"/>
      <c r="T96" s="265" t="str">
        <f t="shared" si="93"/>
        <v>.</v>
      </c>
      <c r="W96" s="113" t="s">
        <v>335</v>
      </c>
      <c r="X96" s="113"/>
      <c r="Y96" s="139"/>
      <c r="Z96" s="113"/>
      <c r="AA96" s="113" t="s">
        <v>336</v>
      </c>
      <c r="AB96" s="113"/>
      <c r="AC96" s="139"/>
    </row>
    <row r="97" spans="1:29" x14ac:dyDescent="0.3">
      <c r="A97" s="17"/>
      <c r="B97" s="55" t="s">
        <v>23</v>
      </c>
      <c r="C97" s="18" t="str">
        <f t="shared" si="91"/>
        <v/>
      </c>
      <c r="D97" s="18" t="str">
        <f t="shared" si="64"/>
        <v/>
      </c>
      <c r="E97" s="101" t="s">
        <v>290</v>
      </c>
      <c r="F97" s="142">
        <f>Decsheets!$V$9</f>
        <v>2</v>
      </c>
      <c r="G97" s="10"/>
      <c r="H97" s="10"/>
      <c r="I97" s="143" t="s">
        <v>357</v>
      </c>
      <c r="J97" s="16" t="str">
        <f t="shared" si="92"/>
        <v/>
      </c>
      <c r="K97" s="16" t="str">
        <f t="shared" si="92"/>
        <v/>
      </c>
      <c r="L97" s="16" t="str">
        <f t="shared" si="92"/>
        <v/>
      </c>
      <c r="M97" s="16" t="str">
        <f t="shared" si="92"/>
        <v/>
      </c>
      <c r="N97" s="16" t="str">
        <f t="shared" si="92"/>
        <v/>
      </c>
      <c r="O97" s="16" t="str">
        <f t="shared" si="92"/>
        <v/>
      </c>
      <c r="P97" s="16" t="str">
        <f t="shared" si="92"/>
        <v/>
      </c>
      <c r="Q97" s="16" t="str">
        <f t="shared" si="92"/>
        <v/>
      </c>
      <c r="R97" s="16"/>
      <c r="S97" s="10"/>
      <c r="T97" s="265" t="str">
        <f t="shared" si="93"/>
        <v>.</v>
      </c>
      <c r="W97" s="113" t="str">
        <f>$C157</f>
        <v/>
      </c>
      <c r="X97" s="113" t="str">
        <f>$D157</f>
        <v/>
      </c>
      <c r="Y97" s="139" t="str">
        <f>$E157</f>
        <v>.</v>
      </c>
      <c r="Z97" s="113"/>
      <c r="AA97" s="113" t="str">
        <f>$C165</f>
        <v/>
      </c>
      <c r="AB97" s="113" t="str">
        <f>$D165</f>
        <v/>
      </c>
      <c r="AC97" s="139" t="str">
        <f>$E165</f>
        <v>.</v>
      </c>
    </row>
    <row r="98" spans="1:29" x14ac:dyDescent="0.3">
      <c r="A98" s="17"/>
      <c r="B98" s="55" t="s">
        <v>24</v>
      </c>
      <c r="C98" s="18" t="str">
        <f t="shared" si="91"/>
        <v/>
      </c>
      <c r="D98" s="18" t="str">
        <f t="shared" si="64"/>
        <v/>
      </c>
      <c r="E98" s="101" t="s">
        <v>290</v>
      </c>
      <c r="F98" s="142">
        <f>Decsheets!$V$10</f>
        <v>1</v>
      </c>
      <c r="G98" s="10"/>
      <c r="H98" s="10"/>
      <c r="I98" s="19"/>
      <c r="J98" s="16" t="str">
        <f t="shared" si="92"/>
        <v/>
      </c>
      <c r="K98" s="16" t="str">
        <f t="shared" si="92"/>
        <v/>
      </c>
      <c r="L98" s="16" t="str">
        <f t="shared" si="92"/>
        <v/>
      </c>
      <c r="M98" s="16" t="str">
        <f t="shared" si="92"/>
        <v/>
      </c>
      <c r="N98" s="16" t="str">
        <f t="shared" si="92"/>
        <v/>
      </c>
      <c r="O98" s="16" t="str">
        <f t="shared" si="92"/>
        <v/>
      </c>
      <c r="P98" s="16" t="str">
        <f t="shared" si="92"/>
        <v/>
      </c>
      <c r="Q98" s="16" t="str">
        <f t="shared" si="92"/>
        <v/>
      </c>
      <c r="R98" s="16"/>
      <c r="S98" s="10"/>
      <c r="T98" s="265" t="str">
        <f t="shared" si="93"/>
        <v>.</v>
      </c>
      <c r="W98" s="113" t="str">
        <f t="shared" ref="W98:W103" si="94">$C158</f>
        <v/>
      </c>
      <c r="X98" s="113" t="str">
        <f t="shared" ref="X98:X103" si="95">$D158</f>
        <v/>
      </c>
      <c r="Y98" s="139" t="str">
        <f t="shared" ref="Y98:Y103" si="96">$E158</f>
        <v>.</v>
      </c>
      <c r="Z98" s="113"/>
      <c r="AA98" s="113" t="str">
        <f t="shared" ref="AA98:AA103" si="97">$C166</f>
        <v/>
      </c>
      <c r="AB98" s="113" t="str">
        <f t="shared" ref="AB98:AB103" si="98">$D166</f>
        <v/>
      </c>
      <c r="AC98" s="139" t="str">
        <f t="shared" ref="AC98:AC103" si="99">$E166</f>
        <v>.</v>
      </c>
    </row>
    <row r="99" spans="1:29" x14ac:dyDescent="0.3">
      <c r="A99" s="17"/>
      <c r="B99" s="55">
        <v>7</v>
      </c>
      <c r="C99" s="18" t="str">
        <f t="shared" si="91"/>
        <v/>
      </c>
      <c r="D99" s="18" t="str">
        <f t="shared" si="64"/>
        <v/>
      </c>
      <c r="E99" s="101" t="s">
        <v>290</v>
      </c>
      <c r="F99" s="142" t="str">
        <f>Decsheets!$V$11</f>
        <v>-</v>
      </c>
      <c r="G99" s="10"/>
      <c r="H99" s="10"/>
      <c r="I99" s="19"/>
      <c r="J99" s="16" t="str">
        <f t="shared" si="92"/>
        <v/>
      </c>
      <c r="K99" s="16" t="str">
        <f t="shared" si="92"/>
        <v/>
      </c>
      <c r="L99" s="16" t="str">
        <f t="shared" si="92"/>
        <v/>
      </c>
      <c r="M99" s="16" t="str">
        <f t="shared" si="92"/>
        <v/>
      </c>
      <c r="N99" s="16" t="str">
        <f t="shared" si="92"/>
        <v/>
      </c>
      <c r="O99" s="16" t="str">
        <f t="shared" si="92"/>
        <v/>
      </c>
      <c r="P99" s="16" t="str">
        <f t="shared" si="92"/>
        <v/>
      </c>
      <c r="Q99" s="16" t="str">
        <f t="shared" si="92"/>
        <v/>
      </c>
      <c r="R99" s="16">
        <f>SUM(Decsheets!$V$5:$V$12)-(SUM(J93:P99))</f>
        <v>21</v>
      </c>
      <c r="S99" s="10"/>
      <c r="T99" s="265" t="str">
        <f t="shared" si="93"/>
        <v>.</v>
      </c>
      <c r="W99" s="113" t="str">
        <f t="shared" si="94"/>
        <v/>
      </c>
      <c r="X99" s="113" t="str">
        <f t="shared" si="95"/>
        <v/>
      </c>
      <c r="Y99" s="139" t="str">
        <f t="shared" si="96"/>
        <v>.</v>
      </c>
      <c r="Z99" s="113"/>
      <c r="AA99" s="113" t="str">
        <f t="shared" si="97"/>
        <v/>
      </c>
      <c r="AB99" s="113" t="str">
        <f t="shared" si="98"/>
        <v/>
      </c>
      <c r="AC99" s="139" t="str">
        <f t="shared" si="99"/>
        <v>.</v>
      </c>
    </row>
    <row r="100" spans="1:29" x14ac:dyDescent="0.3">
      <c r="A100" s="23" t="s">
        <v>7</v>
      </c>
      <c r="B100" s="54"/>
      <c r="C100" s="20" t="s">
        <v>206</v>
      </c>
      <c r="D100" s="19"/>
      <c r="E100" s="128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35</v>
      </c>
      <c r="T100" s="269"/>
      <c r="W100" s="113" t="str">
        <f t="shared" si="94"/>
        <v/>
      </c>
      <c r="X100" s="113" t="str">
        <f t="shared" si="95"/>
        <v/>
      </c>
      <c r="Y100" s="139" t="str">
        <f t="shared" si="96"/>
        <v>.</v>
      </c>
      <c r="Z100" s="113"/>
      <c r="AA100" s="113" t="str">
        <f t="shared" si="97"/>
        <v/>
      </c>
      <c r="AB100" s="113" t="str">
        <f t="shared" si="98"/>
        <v/>
      </c>
      <c r="AC100" s="139" t="str">
        <f t="shared" si="99"/>
        <v>.</v>
      </c>
    </row>
    <row r="101" spans="1:29" x14ac:dyDescent="0.3">
      <c r="A101" s="17"/>
      <c r="B101" s="55">
        <v>1</v>
      </c>
      <c r="C101" s="18" t="str">
        <f t="shared" ref="C101:C107" si="100">IF(A101="","",VLOOKUP($A$100,IF(LEN(A101)=2,U13GB,U13GA),VLOOKUP(LEFT(A101,1),club,6,FALSE),FALSE))</f>
        <v/>
      </c>
      <c r="D101" s="18" t="str">
        <f t="shared" si="64"/>
        <v/>
      </c>
      <c r="E101" s="101" t="s">
        <v>290</v>
      </c>
      <c r="F101" s="142">
        <f>Decsheets!$V$5</f>
        <v>6</v>
      </c>
      <c r="G101" s="10"/>
      <c r="H101" s="10"/>
      <c r="I101" s="19"/>
      <c r="J101" s="16" t="str">
        <f t="shared" ref="J101:Q107" si="101">IF($A101="","",IF(LEFT($A101,1)=J$12,$F101,""))</f>
        <v/>
      </c>
      <c r="K101" s="16" t="str">
        <f t="shared" si="101"/>
        <v/>
      </c>
      <c r="L101" s="16" t="str">
        <f t="shared" si="101"/>
        <v/>
      </c>
      <c r="M101" s="16" t="str">
        <f t="shared" si="101"/>
        <v/>
      </c>
      <c r="N101" s="16" t="str">
        <f t="shared" si="101"/>
        <v/>
      </c>
      <c r="O101" s="16" t="str">
        <f t="shared" si="101"/>
        <v/>
      </c>
      <c r="P101" s="16" t="str">
        <f t="shared" si="101"/>
        <v/>
      </c>
      <c r="Q101" s="16" t="str">
        <f t="shared" si="101"/>
        <v/>
      </c>
      <c r="R101" s="16"/>
      <c r="S101" s="10"/>
      <c r="T101" s="265" t="str">
        <f t="shared" ref="T101:T107" si="102">IFERROR(IF(E101=".",".",IF(E101&gt;=$AN$25,"L9",IF(E101&gt;=$AM$25,"L8",IF(E101&gt;=$AL$25,"L7",IF(E101&gt;=$AK$25,"L6",IF(E101&gt;=$AJ$25,"L5",IF(E101&gt;=$AI$25,"L4",IF(E101&gt;=$AH$25,"L3",IF(E101&gt;=$AG$25,"L2",IF(E101&gt;=$AF$25,"L1","-")))))))))),"?")</f>
        <v>.</v>
      </c>
      <c r="W101" s="113" t="str">
        <f t="shared" si="94"/>
        <v/>
      </c>
      <c r="X101" s="113" t="str">
        <f t="shared" si="95"/>
        <v/>
      </c>
      <c r="Y101" s="139" t="str">
        <f t="shared" si="96"/>
        <v>.</v>
      </c>
      <c r="Z101" s="113"/>
      <c r="AA101" s="113" t="str">
        <f t="shared" si="97"/>
        <v/>
      </c>
      <c r="AB101" s="113" t="str">
        <f t="shared" si="98"/>
        <v/>
      </c>
      <c r="AC101" s="139" t="str">
        <f t="shared" si="99"/>
        <v>.</v>
      </c>
    </row>
    <row r="102" spans="1:29" x14ac:dyDescent="0.3">
      <c r="A102" s="17"/>
      <c r="B102" s="55">
        <v>2</v>
      </c>
      <c r="C102" s="18" t="str">
        <f t="shared" si="100"/>
        <v/>
      </c>
      <c r="D102" s="18" t="str">
        <f t="shared" si="64"/>
        <v/>
      </c>
      <c r="E102" s="101" t="s">
        <v>290</v>
      </c>
      <c r="F102" s="142">
        <f>Decsheets!$V$6</f>
        <v>5</v>
      </c>
      <c r="G102" s="10"/>
      <c r="H102" s="10"/>
      <c r="I102" s="143" t="s">
        <v>352</v>
      </c>
      <c r="J102" s="16" t="str">
        <f t="shared" si="101"/>
        <v/>
      </c>
      <c r="K102" s="16" t="str">
        <f t="shared" si="101"/>
        <v/>
      </c>
      <c r="L102" s="16" t="str">
        <f t="shared" si="101"/>
        <v/>
      </c>
      <c r="M102" s="16" t="str">
        <f t="shared" si="101"/>
        <v/>
      </c>
      <c r="N102" s="16" t="str">
        <f t="shared" si="101"/>
        <v/>
      </c>
      <c r="O102" s="16" t="str">
        <f t="shared" si="101"/>
        <v/>
      </c>
      <c r="P102" s="16" t="str">
        <f t="shared" si="101"/>
        <v/>
      </c>
      <c r="Q102" s="16" t="str">
        <f t="shared" si="101"/>
        <v/>
      </c>
      <c r="R102" s="16"/>
      <c r="S102" s="10"/>
      <c r="T102" s="265" t="str">
        <f t="shared" si="102"/>
        <v>.</v>
      </c>
      <c r="W102" s="113" t="str">
        <f t="shared" si="94"/>
        <v/>
      </c>
      <c r="X102" s="113" t="str">
        <f t="shared" si="95"/>
        <v/>
      </c>
      <c r="Y102" s="139" t="str">
        <f t="shared" si="96"/>
        <v>.</v>
      </c>
      <c r="Z102" s="113"/>
      <c r="AA102" s="113" t="str">
        <f t="shared" si="97"/>
        <v/>
      </c>
      <c r="AB102" s="113" t="str">
        <f t="shared" si="98"/>
        <v/>
      </c>
      <c r="AC102" s="139" t="str">
        <f t="shared" si="99"/>
        <v>.</v>
      </c>
    </row>
    <row r="103" spans="1:29" x14ac:dyDescent="0.3">
      <c r="A103" s="17"/>
      <c r="B103" s="55">
        <v>3</v>
      </c>
      <c r="C103" s="18" t="str">
        <f t="shared" si="100"/>
        <v/>
      </c>
      <c r="D103" s="18" t="str">
        <f t="shared" si="64"/>
        <v/>
      </c>
      <c r="E103" s="101" t="s">
        <v>290</v>
      </c>
      <c r="F103" s="142">
        <f>Decsheets!$V$7</f>
        <v>4</v>
      </c>
      <c r="G103" s="10"/>
      <c r="H103" s="10"/>
      <c r="I103" s="143" t="s">
        <v>353</v>
      </c>
      <c r="J103" s="16" t="str">
        <f t="shared" si="101"/>
        <v/>
      </c>
      <c r="K103" s="16" t="str">
        <f t="shared" si="101"/>
        <v/>
      </c>
      <c r="L103" s="16" t="str">
        <f t="shared" si="101"/>
        <v/>
      </c>
      <c r="M103" s="16" t="str">
        <f t="shared" si="101"/>
        <v/>
      </c>
      <c r="N103" s="16" t="str">
        <f t="shared" si="101"/>
        <v/>
      </c>
      <c r="O103" s="16" t="str">
        <f t="shared" si="101"/>
        <v/>
      </c>
      <c r="P103" s="16" t="str">
        <f t="shared" si="101"/>
        <v/>
      </c>
      <c r="Q103" s="16" t="str">
        <f t="shared" si="101"/>
        <v/>
      </c>
      <c r="R103" s="16"/>
      <c r="S103" s="10"/>
      <c r="T103" s="265" t="str">
        <f t="shared" si="102"/>
        <v>.</v>
      </c>
      <c r="W103" s="113" t="str">
        <f t="shared" si="94"/>
        <v/>
      </c>
      <c r="X103" s="113" t="str">
        <f t="shared" si="95"/>
        <v/>
      </c>
      <c r="Y103" s="139" t="str">
        <f t="shared" si="96"/>
        <v>.</v>
      </c>
      <c r="Z103" s="113"/>
      <c r="AA103" s="113" t="str">
        <f t="shared" si="97"/>
        <v/>
      </c>
      <c r="AB103" s="113" t="str">
        <f t="shared" si="98"/>
        <v/>
      </c>
      <c r="AC103" s="139" t="str">
        <f t="shared" si="99"/>
        <v>.</v>
      </c>
    </row>
    <row r="104" spans="1:29" x14ac:dyDescent="0.3">
      <c r="A104" s="17"/>
      <c r="B104" s="55" t="s">
        <v>22</v>
      </c>
      <c r="C104" s="18" t="str">
        <f t="shared" si="100"/>
        <v/>
      </c>
      <c r="D104" s="18" t="str">
        <f t="shared" si="64"/>
        <v/>
      </c>
      <c r="E104" s="101" t="s">
        <v>290</v>
      </c>
      <c r="F104" s="142">
        <f>Decsheets!$V$8</f>
        <v>3</v>
      </c>
      <c r="G104" s="10"/>
      <c r="H104" s="10"/>
      <c r="I104" s="143" t="s">
        <v>356</v>
      </c>
      <c r="J104" s="16" t="str">
        <f t="shared" si="101"/>
        <v/>
      </c>
      <c r="K104" s="16" t="str">
        <f t="shared" si="101"/>
        <v/>
      </c>
      <c r="L104" s="16" t="str">
        <f t="shared" si="101"/>
        <v/>
      </c>
      <c r="M104" s="16" t="str">
        <f t="shared" si="101"/>
        <v/>
      </c>
      <c r="N104" s="16" t="str">
        <f t="shared" si="101"/>
        <v/>
      </c>
      <c r="O104" s="16" t="str">
        <f t="shared" si="101"/>
        <v/>
      </c>
      <c r="P104" s="16" t="str">
        <f t="shared" si="101"/>
        <v/>
      </c>
      <c r="Q104" s="16" t="str">
        <f t="shared" si="101"/>
        <v/>
      </c>
      <c r="R104" s="16"/>
      <c r="S104" s="10"/>
      <c r="T104" s="265" t="str">
        <f t="shared" si="102"/>
        <v>.</v>
      </c>
      <c r="W104" s="113"/>
      <c r="X104" s="113"/>
      <c r="Y104" s="114"/>
      <c r="Z104" s="113"/>
      <c r="AA104" s="113"/>
      <c r="AB104" s="113"/>
      <c r="AC104" s="114"/>
    </row>
    <row r="105" spans="1:29" x14ac:dyDescent="0.3">
      <c r="A105" s="17"/>
      <c r="B105" s="55" t="s">
        <v>23</v>
      </c>
      <c r="C105" s="18" t="str">
        <f t="shared" si="100"/>
        <v/>
      </c>
      <c r="D105" s="18" t="str">
        <f t="shared" si="64"/>
        <v/>
      </c>
      <c r="E105" s="101" t="s">
        <v>290</v>
      </c>
      <c r="F105" s="142">
        <f>Decsheets!$V$9</f>
        <v>2</v>
      </c>
      <c r="G105" s="10"/>
      <c r="H105" s="10"/>
      <c r="I105" s="143" t="s">
        <v>357</v>
      </c>
      <c r="J105" s="16" t="str">
        <f t="shared" si="101"/>
        <v/>
      </c>
      <c r="K105" s="16" t="str">
        <f t="shared" si="101"/>
        <v/>
      </c>
      <c r="L105" s="16" t="str">
        <f t="shared" si="101"/>
        <v/>
      </c>
      <c r="M105" s="16" t="str">
        <f t="shared" si="101"/>
        <v/>
      </c>
      <c r="N105" s="16" t="str">
        <f t="shared" si="101"/>
        <v/>
      </c>
      <c r="O105" s="16" t="str">
        <f t="shared" si="101"/>
        <v/>
      </c>
      <c r="P105" s="16" t="str">
        <f t="shared" si="101"/>
        <v/>
      </c>
      <c r="Q105" s="16" t="str">
        <f t="shared" si="101"/>
        <v/>
      </c>
      <c r="R105" s="16"/>
      <c r="S105" s="10"/>
      <c r="T105" s="265" t="str">
        <f t="shared" si="102"/>
        <v>.</v>
      </c>
    </row>
    <row r="106" spans="1:29" x14ac:dyDescent="0.3">
      <c r="A106" s="17"/>
      <c r="B106" s="55" t="s">
        <v>24</v>
      </c>
      <c r="C106" s="18" t="str">
        <f t="shared" si="100"/>
        <v/>
      </c>
      <c r="D106" s="18" t="str">
        <f t="shared" si="64"/>
        <v/>
      </c>
      <c r="E106" s="101" t="s">
        <v>290</v>
      </c>
      <c r="F106" s="142">
        <f>Decsheets!$V$10</f>
        <v>1</v>
      </c>
      <c r="G106" s="10"/>
      <c r="H106" s="10"/>
      <c r="I106" s="20"/>
      <c r="J106" s="16" t="str">
        <f t="shared" si="101"/>
        <v/>
      </c>
      <c r="K106" s="16" t="str">
        <f t="shared" si="101"/>
        <v/>
      </c>
      <c r="L106" s="16" t="str">
        <f t="shared" si="101"/>
        <v/>
      </c>
      <c r="M106" s="16" t="str">
        <f t="shared" si="101"/>
        <v/>
      </c>
      <c r="N106" s="16" t="str">
        <f t="shared" si="101"/>
        <v/>
      </c>
      <c r="O106" s="16" t="str">
        <f t="shared" si="101"/>
        <v/>
      </c>
      <c r="P106" s="16" t="str">
        <f t="shared" si="101"/>
        <v/>
      </c>
      <c r="Q106" s="16" t="str">
        <f t="shared" si="101"/>
        <v/>
      </c>
      <c r="R106" s="16"/>
      <c r="S106" s="10"/>
      <c r="T106" s="265" t="str">
        <f t="shared" si="102"/>
        <v>.</v>
      </c>
    </row>
    <row r="107" spans="1:29" x14ac:dyDescent="0.3">
      <c r="A107" s="17"/>
      <c r="B107" s="55">
        <v>7</v>
      </c>
      <c r="C107" s="18" t="str">
        <f t="shared" si="100"/>
        <v/>
      </c>
      <c r="D107" s="18" t="str">
        <f t="shared" si="64"/>
        <v/>
      </c>
      <c r="E107" s="101" t="s">
        <v>290</v>
      </c>
      <c r="F107" s="142" t="str">
        <f>Decsheets!$V$11</f>
        <v>-</v>
      </c>
      <c r="G107" s="10"/>
      <c r="H107" s="10"/>
      <c r="I107" s="19"/>
      <c r="J107" s="16" t="str">
        <f t="shared" si="101"/>
        <v/>
      </c>
      <c r="K107" s="16" t="str">
        <f t="shared" si="101"/>
        <v/>
      </c>
      <c r="L107" s="16" t="str">
        <f t="shared" si="101"/>
        <v/>
      </c>
      <c r="M107" s="16" t="str">
        <f t="shared" si="101"/>
        <v/>
      </c>
      <c r="N107" s="16" t="str">
        <f t="shared" si="101"/>
        <v/>
      </c>
      <c r="O107" s="16" t="str">
        <f t="shared" si="101"/>
        <v/>
      </c>
      <c r="P107" s="16" t="str">
        <f t="shared" si="101"/>
        <v/>
      </c>
      <c r="Q107" s="16" t="str">
        <f t="shared" si="101"/>
        <v/>
      </c>
      <c r="R107" s="16">
        <f>SUM(Decsheets!$V$5:$V$12)-(SUM(J101:P107))</f>
        <v>21</v>
      </c>
      <c r="S107" s="10"/>
      <c r="T107" s="265" t="str">
        <f t="shared" si="102"/>
        <v>.</v>
      </c>
    </row>
    <row r="108" spans="1:29" x14ac:dyDescent="0.3">
      <c r="A108" s="23" t="s">
        <v>8</v>
      </c>
      <c r="B108" s="54"/>
      <c r="C108" s="20" t="s">
        <v>207</v>
      </c>
      <c r="D108" s="19"/>
      <c r="E108" s="128" t="s">
        <v>290</v>
      </c>
      <c r="F108" s="19"/>
      <c r="H108" s="10"/>
      <c r="I108" s="10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36</v>
      </c>
      <c r="T108" s="269"/>
    </row>
    <row r="109" spans="1:29" x14ac:dyDescent="0.3">
      <c r="A109" s="17"/>
      <c r="B109" s="55">
        <v>1</v>
      </c>
      <c r="C109" s="18" t="str">
        <f t="shared" ref="C109:C115" si="103">IF(A109="","",VLOOKUP($A$108,IF(LEN(A109)=2,U13GB,U13GA),VLOOKUP(LEFT(A109,1),club,6,FALSE),FALSE))</f>
        <v/>
      </c>
      <c r="D109" s="18" t="str">
        <f t="shared" si="64"/>
        <v/>
      </c>
      <c r="E109" s="101" t="s">
        <v>290</v>
      </c>
      <c r="F109" s="18">
        <f>Decsheets!$V$5</f>
        <v>6</v>
      </c>
      <c r="H109" s="10"/>
      <c r="I109" s="19"/>
      <c r="J109" s="16" t="str">
        <f t="shared" ref="J109:Q115" si="104">IF($A109="","",IF(LEFT($A109,1)=J$12,$F109,""))</f>
        <v/>
      </c>
      <c r="K109" s="16" t="str">
        <f t="shared" si="104"/>
        <v/>
      </c>
      <c r="L109" s="16" t="str">
        <f t="shared" si="104"/>
        <v/>
      </c>
      <c r="M109" s="16" t="str">
        <f t="shared" si="104"/>
        <v/>
      </c>
      <c r="N109" s="16" t="str">
        <f t="shared" si="104"/>
        <v/>
      </c>
      <c r="O109" s="16" t="str">
        <f t="shared" si="104"/>
        <v/>
      </c>
      <c r="P109" s="16" t="str">
        <f t="shared" si="104"/>
        <v/>
      </c>
      <c r="Q109" s="16" t="str">
        <f t="shared" si="104"/>
        <v/>
      </c>
      <c r="R109" s="16"/>
      <c r="S109" s="10"/>
      <c r="T109" s="265" t="str">
        <f t="shared" ref="T109:T115" si="105">IFERROR(IF(E109=".",".",IF(E109&gt;=$AN$26,"L9",IF(E109&gt;=$AM$26,"L8",IF(E109&gt;=$AL$26,"L7",IF(E109&gt;=$AK$26,"L6",IF(E109&gt;=$AJ$26,"L5",IF(E109&gt;=$AI$26,"L4",IF(E109&gt;=$AH$26,"L3",IF(E109&gt;=$AG$26,"L2",IF(E109&gt;=$AF$26,"L1","-")))))))))),"?")</f>
        <v>.</v>
      </c>
    </row>
    <row r="110" spans="1:29" x14ac:dyDescent="0.3">
      <c r="A110" s="17"/>
      <c r="B110" s="55">
        <v>2</v>
      </c>
      <c r="C110" s="18" t="str">
        <f t="shared" si="103"/>
        <v/>
      </c>
      <c r="D110" s="18" t="str">
        <f t="shared" si="64"/>
        <v/>
      </c>
      <c r="E110" s="101" t="s">
        <v>290</v>
      </c>
      <c r="F110" s="18">
        <f>Decsheets!$V$6</f>
        <v>5</v>
      </c>
      <c r="H110" s="10"/>
      <c r="I110" s="19"/>
      <c r="J110" s="16" t="str">
        <f t="shared" si="104"/>
        <v/>
      </c>
      <c r="K110" s="16" t="str">
        <f t="shared" si="104"/>
        <v/>
      </c>
      <c r="L110" s="16" t="str">
        <f t="shared" si="104"/>
        <v/>
      </c>
      <c r="M110" s="16" t="str">
        <f t="shared" si="104"/>
        <v/>
      </c>
      <c r="N110" s="16" t="str">
        <f t="shared" si="104"/>
        <v/>
      </c>
      <c r="O110" s="16" t="str">
        <f t="shared" si="104"/>
        <v/>
      </c>
      <c r="P110" s="16" t="str">
        <f t="shared" si="104"/>
        <v/>
      </c>
      <c r="Q110" s="16" t="str">
        <f t="shared" si="104"/>
        <v/>
      </c>
      <c r="R110" s="16"/>
      <c r="S110" s="10"/>
      <c r="T110" s="265" t="str">
        <f t="shared" si="105"/>
        <v>.</v>
      </c>
    </row>
    <row r="111" spans="1:29" x14ac:dyDescent="0.3">
      <c r="A111" s="17"/>
      <c r="B111" s="55">
        <v>3</v>
      </c>
      <c r="C111" s="18" t="str">
        <f t="shared" si="103"/>
        <v/>
      </c>
      <c r="D111" s="18" t="str">
        <f t="shared" si="64"/>
        <v/>
      </c>
      <c r="E111" s="101" t="s">
        <v>290</v>
      </c>
      <c r="F111" s="18">
        <f>Decsheets!$V$7</f>
        <v>4</v>
      </c>
      <c r="H111" s="10"/>
      <c r="I111" s="19"/>
      <c r="J111" s="16" t="str">
        <f t="shared" si="104"/>
        <v/>
      </c>
      <c r="K111" s="16" t="str">
        <f t="shared" si="104"/>
        <v/>
      </c>
      <c r="L111" s="16" t="str">
        <f t="shared" si="104"/>
        <v/>
      </c>
      <c r="M111" s="16" t="str">
        <f t="shared" si="104"/>
        <v/>
      </c>
      <c r="N111" s="16" t="str">
        <f t="shared" si="104"/>
        <v/>
      </c>
      <c r="O111" s="16" t="str">
        <f t="shared" si="104"/>
        <v/>
      </c>
      <c r="P111" s="16" t="str">
        <f t="shared" si="104"/>
        <v/>
      </c>
      <c r="Q111" s="16" t="str">
        <f t="shared" si="104"/>
        <v/>
      </c>
      <c r="R111" s="16"/>
      <c r="S111" s="10"/>
      <c r="T111" s="265" t="str">
        <f t="shared" si="105"/>
        <v>.</v>
      </c>
    </row>
    <row r="112" spans="1:29" x14ac:dyDescent="0.3">
      <c r="A112" s="17"/>
      <c r="B112" s="55" t="s">
        <v>22</v>
      </c>
      <c r="C112" s="18" t="str">
        <f t="shared" si="103"/>
        <v/>
      </c>
      <c r="D112" s="18" t="str">
        <f t="shared" si="64"/>
        <v/>
      </c>
      <c r="E112" s="101" t="s">
        <v>290</v>
      </c>
      <c r="F112" s="18">
        <f>Decsheets!$V$8</f>
        <v>3</v>
      </c>
      <c r="H112" s="10"/>
      <c r="I112" s="19"/>
      <c r="J112" s="16" t="str">
        <f t="shared" si="104"/>
        <v/>
      </c>
      <c r="K112" s="16" t="str">
        <f t="shared" si="104"/>
        <v/>
      </c>
      <c r="L112" s="16" t="str">
        <f t="shared" si="104"/>
        <v/>
      </c>
      <c r="M112" s="16" t="str">
        <f t="shared" si="104"/>
        <v/>
      </c>
      <c r="N112" s="16" t="str">
        <f t="shared" si="104"/>
        <v/>
      </c>
      <c r="O112" s="16" t="str">
        <f t="shared" si="104"/>
        <v/>
      </c>
      <c r="P112" s="16" t="str">
        <f t="shared" si="104"/>
        <v/>
      </c>
      <c r="Q112" s="16" t="str">
        <f t="shared" si="104"/>
        <v/>
      </c>
      <c r="R112" s="16"/>
      <c r="S112" s="10"/>
      <c r="T112" s="265" t="str">
        <f t="shared" si="105"/>
        <v>.</v>
      </c>
    </row>
    <row r="113" spans="1:20" x14ac:dyDescent="0.3">
      <c r="A113" s="17"/>
      <c r="B113" s="55" t="s">
        <v>23</v>
      </c>
      <c r="C113" s="18" t="str">
        <f t="shared" si="103"/>
        <v/>
      </c>
      <c r="D113" s="18" t="str">
        <f t="shared" si="64"/>
        <v/>
      </c>
      <c r="E113" s="101" t="s">
        <v>290</v>
      </c>
      <c r="F113" s="18">
        <f>Decsheets!$V$9</f>
        <v>2</v>
      </c>
      <c r="H113" s="10"/>
      <c r="I113" s="19"/>
      <c r="J113" s="16" t="str">
        <f t="shared" si="104"/>
        <v/>
      </c>
      <c r="K113" s="16" t="str">
        <f t="shared" si="104"/>
        <v/>
      </c>
      <c r="L113" s="16" t="str">
        <f t="shared" si="104"/>
        <v/>
      </c>
      <c r="M113" s="16" t="str">
        <f t="shared" si="104"/>
        <v/>
      </c>
      <c r="N113" s="16" t="str">
        <f t="shared" si="104"/>
        <v/>
      </c>
      <c r="O113" s="16" t="str">
        <f t="shared" si="104"/>
        <v/>
      </c>
      <c r="P113" s="16" t="str">
        <f t="shared" si="104"/>
        <v/>
      </c>
      <c r="Q113" s="16" t="str">
        <f t="shared" si="104"/>
        <v/>
      </c>
      <c r="R113" s="16"/>
      <c r="S113" s="10"/>
      <c r="T113" s="265" t="str">
        <f t="shared" si="105"/>
        <v>.</v>
      </c>
    </row>
    <row r="114" spans="1:20" x14ac:dyDescent="0.3">
      <c r="A114" s="17"/>
      <c r="B114" s="55" t="s">
        <v>24</v>
      </c>
      <c r="C114" s="18" t="str">
        <f t="shared" si="103"/>
        <v/>
      </c>
      <c r="D114" s="18" t="str">
        <f t="shared" si="64"/>
        <v/>
      </c>
      <c r="E114" s="101" t="s">
        <v>290</v>
      </c>
      <c r="F114" s="18">
        <f>Decsheets!$V$10</f>
        <v>1</v>
      </c>
      <c r="H114" s="10"/>
      <c r="I114" s="19"/>
      <c r="J114" s="16" t="str">
        <f t="shared" si="104"/>
        <v/>
      </c>
      <c r="K114" s="16" t="str">
        <f t="shared" si="104"/>
        <v/>
      </c>
      <c r="L114" s="16" t="str">
        <f t="shared" si="104"/>
        <v/>
      </c>
      <c r="M114" s="16" t="str">
        <f t="shared" si="104"/>
        <v/>
      </c>
      <c r="N114" s="16" t="str">
        <f t="shared" si="104"/>
        <v/>
      </c>
      <c r="O114" s="16" t="str">
        <f t="shared" si="104"/>
        <v/>
      </c>
      <c r="P114" s="16" t="str">
        <f t="shared" si="104"/>
        <v/>
      </c>
      <c r="Q114" s="16" t="str">
        <f t="shared" si="104"/>
        <v/>
      </c>
      <c r="R114" s="16"/>
      <c r="S114" s="10"/>
      <c r="T114" s="265" t="str">
        <f t="shared" si="105"/>
        <v>.</v>
      </c>
    </row>
    <row r="115" spans="1:20" x14ac:dyDescent="0.3">
      <c r="A115" s="17"/>
      <c r="B115" s="55">
        <v>7</v>
      </c>
      <c r="C115" s="18" t="str">
        <f t="shared" si="103"/>
        <v/>
      </c>
      <c r="D115" s="18" t="str">
        <f t="shared" si="64"/>
        <v/>
      </c>
      <c r="E115" s="101" t="s">
        <v>290</v>
      </c>
      <c r="F115" s="18" t="str">
        <f>Decsheets!$V$11</f>
        <v>-</v>
      </c>
      <c r="H115" s="10"/>
      <c r="I115" s="19"/>
      <c r="J115" s="16" t="str">
        <f t="shared" si="104"/>
        <v/>
      </c>
      <c r="K115" s="16" t="str">
        <f t="shared" si="104"/>
        <v/>
      </c>
      <c r="L115" s="16" t="str">
        <f t="shared" si="104"/>
        <v/>
      </c>
      <c r="M115" s="16" t="str">
        <f t="shared" si="104"/>
        <v/>
      </c>
      <c r="N115" s="16" t="str">
        <f t="shared" si="104"/>
        <v/>
      </c>
      <c r="O115" s="16" t="str">
        <f t="shared" si="104"/>
        <v/>
      </c>
      <c r="P115" s="16" t="str">
        <f t="shared" si="104"/>
        <v/>
      </c>
      <c r="Q115" s="16" t="str">
        <f t="shared" si="104"/>
        <v/>
      </c>
      <c r="R115" s="16">
        <f>SUM(Decsheets!$V$5:$V$12)-(SUM(J109:P115))</f>
        <v>21</v>
      </c>
      <c r="S115" s="10"/>
      <c r="T115" s="265" t="str">
        <f t="shared" si="105"/>
        <v>.</v>
      </c>
    </row>
    <row r="116" spans="1:20" x14ac:dyDescent="0.3">
      <c r="A116" s="23" t="s">
        <v>8</v>
      </c>
      <c r="B116" s="54"/>
      <c r="C116" s="20" t="s">
        <v>208</v>
      </c>
      <c r="D116" s="19"/>
      <c r="E116" s="128" t="s">
        <v>290</v>
      </c>
      <c r="F116" s="19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37</v>
      </c>
      <c r="T116" s="269"/>
    </row>
    <row r="117" spans="1:20" x14ac:dyDescent="0.3">
      <c r="A117" s="17"/>
      <c r="B117" s="55">
        <v>1</v>
      </c>
      <c r="C117" s="18" t="str">
        <f t="shared" ref="C117:C123" si="106">IF(A117="","",VLOOKUP($A$116,IF(LEN(A117)=2,U13GB,U13GA),VLOOKUP(LEFT(A117,1),club,6,FALSE),FALSE))</f>
        <v/>
      </c>
      <c r="D117" s="18" t="str">
        <f t="shared" si="64"/>
        <v/>
      </c>
      <c r="E117" s="101" t="s">
        <v>290</v>
      </c>
      <c r="F117" s="18">
        <f>Decsheets!$V$5</f>
        <v>6</v>
      </c>
      <c r="H117" s="10"/>
      <c r="I117" s="19"/>
      <c r="J117" s="16" t="str">
        <f t="shared" ref="J117:Q123" si="107">IF($A117="","",IF(LEFT($A117,1)=J$12,$F117,""))</f>
        <v/>
      </c>
      <c r="K117" s="16" t="str">
        <f t="shared" si="107"/>
        <v/>
      </c>
      <c r="L117" s="16" t="str">
        <f t="shared" si="107"/>
        <v/>
      </c>
      <c r="M117" s="16" t="str">
        <f t="shared" si="107"/>
        <v/>
      </c>
      <c r="N117" s="16" t="str">
        <f t="shared" si="107"/>
        <v/>
      </c>
      <c r="O117" s="16" t="str">
        <f t="shared" si="107"/>
        <v/>
      </c>
      <c r="P117" s="16" t="str">
        <f t="shared" si="107"/>
        <v/>
      </c>
      <c r="Q117" s="16" t="str">
        <f t="shared" si="107"/>
        <v/>
      </c>
      <c r="R117" s="16"/>
      <c r="S117" s="10"/>
      <c r="T117" s="265" t="str">
        <f t="shared" ref="T117:T123" si="108">IFERROR(IF(E117=".",".",IF(E117&gt;=$AN$26,"L9",IF(E117&gt;=$AM$26,"L8",IF(E117&gt;=$AL$26,"L7",IF(E117&gt;=$AK$26,"L6",IF(E117&gt;=$AJ$26,"L5",IF(E117&gt;=$AI$26,"L4",IF(E117&gt;=$AH$26,"L3",IF(E117&gt;=$AG$26,"L2",IF(E117&gt;=$AF$26,"L1","-")))))))))),"?")</f>
        <v>.</v>
      </c>
    </row>
    <row r="118" spans="1:20" x14ac:dyDescent="0.3">
      <c r="A118" s="17"/>
      <c r="B118" s="55">
        <v>2</v>
      </c>
      <c r="C118" s="18" t="str">
        <f t="shared" si="106"/>
        <v/>
      </c>
      <c r="D118" s="18" t="str">
        <f t="shared" si="64"/>
        <v/>
      </c>
      <c r="E118" s="101" t="s">
        <v>290</v>
      </c>
      <c r="F118" s="18">
        <f>Decsheets!$V$6</f>
        <v>5</v>
      </c>
      <c r="H118" s="10"/>
      <c r="I118" s="19"/>
      <c r="J118" s="16" t="str">
        <f t="shared" si="107"/>
        <v/>
      </c>
      <c r="K118" s="16" t="str">
        <f t="shared" si="107"/>
        <v/>
      </c>
      <c r="L118" s="16" t="str">
        <f t="shared" si="107"/>
        <v/>
      </c>
      <c r="M118" s="16" t="str">
        <f t="shared" si="107"/>
        <v/>
      </c>
      <c r="N118" s="16" t="str">
        <f t="shared" si="107"/>
        <v/>
      </c>
      <c r="O118" s="16" t="str">
        <f t="shared" si="107"/>
        <v/>
      </c>
      <c r="P118" s="16" t="str">
        <f t="shared" si="107"/>
        <v/>
      </c>
      <c r="Q118" s="16" t="str">
        <f t="shared" si="107"/>
        <v/>
      </c>
      <c r="R118" s="16"/>
      <c r="S118" s="10"/>
      <c r="T118" s="265" t="str">
        <f t="shared" si="108"/>
        <v>.</v>
      </c>
    </row>
    <row r="119" spans="1:20" x14ac:dyDescent="0.3">
      <c r="A119" s="17"/>
      <c r="B119" s="55">
        <v>3</v>
      </c>
      <c r="C119" s="18" t="str">
        <f t="shared" si="106"/>
        <v/>
      </c>
      <c r="D119" s="18" t="str">
        <f t="shared" si="64"/>
        <v/>
      </c>
      <c r="E119" s="101" t="s">
        <v>290</v>
      </c>
      <c r="F119" s="18">
        <f>Decsheets!$V$7</f>
        <v>4</v>
      </c>
      <c r="H119" s="10"/>
      <c r="I119" s="19"/>
      <c r="J119" s="16" t="str">
        <f t="shared" si="107"/>
        <v/>
      </c>
      <c r="K119" s="16" t="str">
        <f t="shared" si="107"/>
        <v/>
      </c>
      <c r="L119" s="16" t="str">
        <f t="shared" si="107"/>
        <v/>
      </c>
      <c r="M119" s="16" t="str">
        <f t="shared" si="107"/>
        <v/>
      </c>
      <c r="N119" s="16" t="str">
        <f t="shared" si="107"/>
        <v/>
      </c>
      <c r="O119" s="16" t="str">
        <f t="shared" si="107"/>
        <v/>
      </c>
      <c r="P119" s="16" t="str">
        <f t="shared" si="107"/>
        <v/>
      </c>
      <c r="Q119" s="16" t="str">
        <f t="shared" si="107"/>
        <v/>
      </c>
      <c r="R119" s="16"/>
      <c r="S119" s="10"/>
      <c r="T119" s="265" t="str">
        <f t="shared" si="108"/>
        <v>.</v>
      </c>
    </row>
    <row r="120" spans="1:20" x14ac:dyDescent="0.3">
      <c r="A120" s="17"/>
      <c r="B120" s="55" t="s">
        <v>22</v>
      </c>
      <c r="C120" s="18" t="str">
        <f t="shared" si="106"/>
        <v/>
      </c>
      <c r="D120" s="18" t="str">
        <f t="shared" si="64"/>
        <v/>
      </c>
      <c r="E120" s="101" t="s">
        <v>290</v>
      </c>
      <c r="F120" s="18">
        <f>Decsheets!$V$8</f>
        <v>3</v>
      </c>
      <c r="H120" s="10"/>
      <c r="I120" s="19"/>
      <c r="J120" s="16" t="str">
        <f t="shared" si="107"/>
        <v/>
      </c>
      <c r="K120" s="16" t="str">
        <f t="shared" si="107"/>
        <v/>
      </c>
      <c r="L120" s="16" t="str">
        <f t="shared" si="107"/>
        <v/>
      </c>
      <c r="M120" s="16" t="str">
        <f t="shared" si="107"/>
        <v/>
      </c>
      <c r="N120" s="16" t="str">
        <f t="shared" si="107"/>
        <v/>
      </c>
      <c r="O120" s="16" t="str">
        <f t="shared" si="107"/>
        <v/>
      </c>
      <c r="P120" s="16" t="str">
        <f t="shared" si="107"/>
        <v/>
      </c>
      <c r="Q120" s="16" t="str">
        <f t="shared" si="107"/>
        <v/>
      </c>
      <c r="R120" s="16"/>
      <c r="S120" s="10"/>
      <c r="T120" s="265" t="str">
        <f t="shared" si="108"/>
        <v>.</v>
      </c>
    </row>
    <row r="121" spans="1:20" x14ac:dyDescent="0.3">
      <c r="A121" s="17"/>
      <c r="B121" s="55" t="s">
        <v>23</v>
      </c>
      <c r="C121" s="18" t="str">
        <f t="shared" si="106"/>
        <v/>
      </c>
      <c r="D121" s="18" t="str">
        <f t="shared" si="64"/>
        <v/>
      </c>
      <c r="E121" s="101" t="s">
        <v>290</v>
      </c>
      <c r="F121" s="18">
        <f>Decsheets!$V$9</f>
        <v>2</v>
      </c>
      <c r="H121" s="10"/>
      <c r="I121" s="19"/>
      <c r="J121" s="16" t="str">
        <f t="shared" si="107"/>
        <v/>
      </c>
      <c r="K121" s="16" t="str">
        <f t="shared" si="107"/>
        <v/>
      </c>
      <c r="L121" s="16" t="str">
        <f t="shared" si="107"/>
        <v/>
      </c>
      <c r="M121" s="16" t="str">
        <f t="shared" si="107"/>
        <v/>
      </c>
      <c r="N121" s="16" t="str">
        <f t="shared" si="107"/>
        <v/>
      </c>
      <c r="O121" s="16" t="str">
        <f t="shared" si="107"/>
        <v/>
      </c>
      <c r="P121" s="16" t="str">
        <f t="shared" si="107"/>
        <v/>
      </c>
      <c r="Q121" s="16" t="str">
        <f t="shared" si="107"/>
        <v/>
      </c>
      <c r="R121" s="16"/>
      <c r="S121" s="10"/>
      <c r="T121" s="265" t="str">
        <f t="shared" si="108"/>
        <v>.</v>
      </c>
    </row>
    <row r="122" spans="1:20" x14ac:dyDescent="0.3">
      <c r="A122" s="17"/>
      <c r="B122" s="55" t="s">
        <v>24</v>
      </c>
      <c r="C122" s="18" t="str">
        <f t="shared" si="106"/>
        <v/>
      </c>
      <c r="D122" s="18" t="str">
        <f t="shared" si="64"/>
        <v/>
      </c>
      <c r="E122" s="101" t="s">
        <v>290</v>
      </c>
      <c r="F122" s="18">
        <f>Decsheets!$V$10</f>
        <v>1</v>
      </c>
      <c r="H122" s="10"/>
      <c r="I122" s="19"/>
      <c r="J122" s="16" t="str">
        <f t="shared" si="107"/>
        <v/>
      </c>
      <c r="K122" s="16" t="str">
        <f t="shared" si="107"/>
        <v/>
      </c>
      <c r="L122" s="16" t="str">
        <f t="shared" si="107"/>
        <v/>
      </c>
      <c r="M122" s="16" t="str">
        <f t="shared" si="107"/>
        <v/>
      </c>
      <c r="N122" s="16" t="str">
        <f t="shared" si="107"/>
        <v/>
      </c>
      <c r="O122" s="16" t="str">
        <f t="shared" si="107"/>
        <v/>
      </c>
      <c r="P122" s="16" t="str">
        <f t="shared" si="107"/>
        <v/>
      </c>
      <c r="Q122" s="16" t="str">
        <f t="shared" si="107"/>
        <v/>
      </c>
      <c r="R122" s="16"/>
      <c r="S122" s="10"/>
      <c r="T122" s="265" t="str">
        <f t="shared" si="108"/>
        <v>.</v>
      </c>
    </row>
    <row r="123" spans="1:20" x14ac:dyDescent="0.3">
      <c r="A123" s="17"/>
      <c r="B123" s="55">
        <v>7</v>
      </c>
      <c r="C123" s="18" t="str">
        <f t="shared" si="106"/>
        <v/>
      </c>
      <c r="D123" s="18" t="str">
        <f t="shared" si="64"/>
        <v/>
      </c>
      <c r="E123" s="101" t="s">
        <v>290</v>
      </c>
      <c r="F123" s="18" t="str">
        <f>Decsheets!$V$11</f>
        <v>-</v>
      </c>
      <c r="H123" s="10"/>
      <c r="I123" s="19"/>
      <c r="J123" s="16" t="str">
        <f t="shared" si="107"/>
        <v/>
      </c>
      <c r="K123" s="16" t="str">
        <f t="shared" si="107"/>
        <v/>
      </c>
      <c r="L123" s="16" t="str">
        <f t="shared" si="107"/>
        <v/>
      </c>
      <c r="M123" s="16" t="str">
        <f t="shared" si="107"/>
        <v/>
      </c>
      <c r="N123" s="16" t="str">
        <f t="shared" si="107"/>
        <v/>
      </c>
      <c r="O123" s="16" t="str">
        <f t="shared" si="107"/>
        <v/>
      </c>
      <c r="P123" s="16" t="str">
        <f t="shared" si="107"/>
        <v/>
      </c>
      <c r="Q123" s="16" t="str">
        <f t="shared" si="107"/>
        <v/>
      </c>
      <c r="R123" s="16">
        <f>SUM(Decsheets!$V$5:$V$12)-(SUM(J117:P123))</f>
        <v>21</v>
      </c>
      <c r="S123" s="10"/>
      <c r="T123" s="265" t="str">
        <f t="shared" si="108"/>
        <v>.</v>
      </c>
    </row>
    <row r="124" spans="1:20" x14ac:dyDescent="0.3">
      <c r="A124" s="23" t="s">
        <v>10</v>
      </c>
      <c r="B124" s="54"/>
      <c r="C124" s="20" t="s">
        <v>209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40</v>
      </c>
      <c r="T124" s="269"/>
    </row>
    <row r="125" spans="1:20" x14ac:dyDescent="0.3">
      <c r="A125" s="17"/>
      <c r="B125" s="55">
        <v>1</v>
      </c>
      <c r="C125" s="18" t="str">
        <f t="shared" ref="C125:C131" si="109">IF(A125="","",VLOOKUP($A$124,IF(LEN(A125)=2,U13GB,U13GA),VLOOKUP(LEFT(A125,1),club,6,FALSE),FALSE))</f>
        <v/>
      </c>
      <c r="D125" s="18" t="str">
        <f t="shared" ref="D125:D163" si="110">IF(A125="","",VLOOKUP(LEFT(A125,1),club,2,FALSE))</f>
        <v/>
      </c>
      <c r="E125" s="101" t="s">
        <v>290</v>
      </c>
      <c r="F125" s="18">
        <f>Decsheets!$V$5</f>
        <v>6</v>
      </c>
      <c r="G125" s="10"/>
      <c r="H125" s="10"/>
      <c r="I125" s="19"/>
      <c r="J125" s="16" t="str">
        <f t="shared" ref="J125:Q131" si="111">IF($A125="","",IF(LEFT($A125,1)=J$12,$F125,""))</f>
        <v/>
      </c>
      <c r="K125" s="16" t="str">
        <f t="shared" si="111"/>
        <v/>
      </c>
      <c r="L125" s="16" t="str">
        <f t="shared" si="111"/>
        <v/>
      </c>
      <c r="M125" s="16" t="str">
        <f t="shared" si="111"/>
        <v/>
      </c>
      <c r="N125" s="16" t="str">
        <f t="shared" si="111"/>
        <v/>
      </c>
      <c r="O125" s="16" t="str">
        <f t="shared" si="111"/>
        <v/>
      </c>
      <c r="P125" s="16" t="str">
        <f t="shared" si="111"/>
        <v/>
      </c>
      <c r="Q125" s="16" t="str">
        <f t="shared" si="111"/>
        <v/>
      </c>
      <c r="R125" s="16"/>
      <c r="S125" s="10"/>
      <c r="T125" s="265" t="str">
        <f t="shared" ref="T125:T131" si="112">IFERROR(IF(E125=".",".",IF(E125&gt;=$AN$29,"L9",IF(E125&gt;=$AM$29,"L8",IF(E125&gt;=$AL$29,"L7",IF(E125&gt;=$AK$29,"L6",IF(E125&gt;=$AJ$29,"L5",IF(E125&gt;=$AI$29,"L4",IF(E125&gt;=$AH$29,"L3",IF(E125&gt;=$AG$29,"L2",IF(E125&gt;=$AF$29,"L1","-")))))))))),"?")</f>
        <v>.</v>
      </c>
    </row>
    <row r="126" spans="1:20" x14ac:dyDescent="0.3">
      <c r="A126" s="17"/>
      <c r="B126" s="55">
        <v>2</v>
      </c>
      <c r="C126" s="18" t="str">
        <f t="shared" si="109"/>
        <v/>
      </c>
      <c r="D126" s="18" t="str">
        <f t="shared" si="110"/>
        <v/>
      </c>
      <c r="E126" s="101" t="s">
        <v>290</v>
      </c>
      <c r="F126" s="18">
        <f>Decsheets!$V$6</f>
        <v>5</v>
      </c>
      <c r="G126" s="10"/>
      <c r="H126" s="10"/>
      <c r="I126" s="19"/>
      <c r="J126" s="16" t="str">
        <f t="shared" si="111"/>
        <v/>
      </c>
      <c r="K126" s="16" t="str">
        <f t="shared" si="111"/>
        <v/>
      </c>
      <c r="L126" s="16" t="str">
        <f t="shared" si="111"/>
        <v/>
      </c>
      <c r="M126" s="16" t="str">
        <f t="shared" si="111"/>
        <v/>
      </c>
      <c r="N126" s="16" t="str">
        <f t="shared" si="111"/>
        <v/>
      </c>
      <c r="O126" s="16" t="str">
        <f t="shared" si="111"/>
        <v/>
      </c>
      <c r="P126" s="16" t="str">
        <f t="shared" si="111"/>
        <v/>
      </c>
      <c r="Q126" s="16" t="str">
        <f t="shared" si="111"/>
        <v/>
      </c>
      <c r="R126" s="16"/>
      <c r="S126" s="10"/>
      <c r="T126" s="265" t="str">
        <f t="shared" si="112"/>
        <v>.</v>
      </c>
    </row>
    <row r="127" spans="1:20" x14ac:dyDescent="0.3">
      <c r="A127" s="17"/>
      <c r="B127" s="55">
        <v>3</v>
      </c>
      <c r="C127" s="18" t="str">
        <f t="shared" si="109"/>
        <v/>
      </c>
      <c r="D127" s="18" t="str">
        <f t="shared" si="110"/>
        <v/>
      </c>
      <c r="E127" s="101" t="s">
        <v>290</v>
      </c>
      <c r="F127" s="18">
        <f>Decsheets!$V$7</f>
        <v>4</v>
      </c>
      <c r="G127" s="10"/>
      <c r="H127" s="10"/>
      <c r="I127" s="19"/>
      <c r="J127" s="16" t="str">
        <f t="shared" si="111"/>
        <v/>
      </c>
      <c r="K127" s="16" t="str">
        <f t="shared" si="111"/>
        <v/>
      </c>
      <c r="L127" s="16" t="str">
        <f t="shared" si="111"/>
        <v/>
      </c>
      <c r="M127" s="16" t="str">
        <f t="shared" si="111"/>
        <v/>
      </c>
      <c r="N127" s="16" t="str">
        <f t="shared" si="111"/>
        <v/>
      </c>
      <c r="O127" s="16" t="str">
        <f t="shared" si="111"/>
        <v/>
      </c>
      <c r="P127" s="16" t="str">
        <f t="shared" si="111"/>
        <v/>
      </c>
      <c r="Q127" s="16" t="str">
        <f t="shared" si="111"/>
        <v/>
      </c>
      <c r="R127" s="16"/>
      <c r="S127" s="10"/>
      <c r="T127" s="265" t="str">
        <f t="shared" si="112"/>
        <v>.</v>
      </c>
    </row>
    <row r="128" spans="1:20" x14ac:dyDescent="0.3">
      <c r="A128" s="17"/>
      <c r="B128" s="55" t="s">
        <v>22</v>
      </c>
      <c r="C128" s="18" t="str">
        <f t="shared" si="109"/>
        <v/>
      </c>
      <c r="D128" s="18" t="str">
        <f t="shared" si="110"/>
        <v/>
      </c>
      <c r="E128" s="101" t="s">
        <v>290</v>
      </c>
      <c r="F128" s="18">
        <f>Decsheets!$V$8</f>
        <v>3</v>
      </c>
      <c r="G128" s="10"/>
      <c r="H128" s="10"/>
      <c r="I128" s="19"/>
      <c r="J128" s="16" t="str">
        <f t="shared" si="111"/>
        <v/>
      </c>
      <c r="K128" s="16" t="str">
        <f t="shared" si="111"/>
        <v/>
      </c>
      <c r="L128" s="16" t="str">
        <f t="shared" si="111"/>
        <v/>
      </c>
      <c r="M128" s="16" t="str">
        <f t="shared" si="111"/>
        <v/>
      </c>
      <c r="N128" s="16" t="str">
        <f t="shared" si="111"/>
        <v/>
      </c>
      <c r="O128" s="16" t="str">
        <f t="shared" si="111"/>
        <v/>
      </c>
      <c r="P128" s="16" t="str">
        <f t="shared" si="111"/>
        <v/>
      </c>
      <c r="Q128" s="16" t="str">
        <f t="shared" si="111"/>
        <v/>
      </c>
      <c r="R128" s="16"/>
      <c r="S128" s="10"/>
      <c r="T128" s="265" t="str">
        <f t="shared" si="112"/>
        <v>.</v>
      </c>
    </row>
    <row r="129" spans="1:20" x14ac:dyDescent="0.3">
      <c r="A129" s="17"/>
      <c r="B129" s="55" t="s">
        <v>23</v>
      </c>
      <c r="C129" s="18" t="str">
        <f t="shared" si="109"/>
        <v/>
      </c>
      <c r="D129" s="18" t="str">
        <f t="shared" si="110"/>
        <v/>
      </c>
      <c r="E129" s="101" t="s">
        <v>290</v>
      </c>
      <c r="F129" s="18">
        <f>Decsheets!$V$9</f>
        <v>2</v>
      </c>
      <c r="G129" s="10"/>
      <c r="H129" s="10"/>
      <c r="I129" s="19"/>
      <c r="J129" s="16" t="str">
        <f t="shared" si="111"/>
        <v/>
      </c>
      <c r="K129" s="16" t="str">
        <f t="shared" si="111"/>
        <v/>
      </c>
      <c r="L129" s="16" t="str">
        <f t="shared" si="111"/>
        <v/>
      </c>
      <c r="M129" s="16" t="str">
        <f t="shared" si="111"/>
        <v/>
      </c>
      <c r="N129" s="16" t="str">
        <f t="shared" si="111"/>
        <v/>
      </c>
      <c r="O129" s="16" t="str">
        <f t="shared" si="111"/>
        <v/>
      </c>
      <c r="P129" s="16" t="str">
        <f t="shared" si="111"/>
        <v/>
      </c>
      <c r="Q129" s="16" t="str">
        <f t="shared" si="111"/>
        <v/>
      </c>
      <c r="R129" s="16"/>
      <c r="S129" s="10"/>
      <c r="T129" s="265" t="str">
        <f t="shared" si="112"/>
        <v>.</v>
      </c>
    </row>
    <row r="130" spans="1:20" x14ac:dyDescent="0.3">
      <c r="A130" s="17"/>
      <c r="B130" s="55" t="s">
        <v>24</v>
      </c>
      <c r="C130" s="18" t="str">
        <f t="shared" si="109"/>
        <v/>
      </c>
      <c r="D130" s="18" t="str">
        <f t="shared" si="110"/>
        <v/>
      </c>
      <c r="E130" s="101" t="s">
        <v>290</v>
      </c>
      <c r="F130" s="18">
        <f>Decsheets!$V$10</f>
        <v>1</v>
      </c>
      <c r="G130" s="10"/>
      <c r="H130" s="10"/>
      <c r="I130" s="19"/>
      <c r="J130" s="16" t="str">
        <f t="shared" si="111"/>
        <v/>
      </c>
      <c r="K130" s="16" t="str">
        <f t="shared" si="111"/>
        <v/>
      </c>
      <c r="L130" s="16" t="str">
        <f t="shared" si="111"/>
        <v/>
      </c>
      <c r="M130" s="16" t="str">
        <f t="shared" si="111"/>
        <v/>
      </c>
      <c r="N130" s="16" t="str">
        <f t="shared" si="111"/>
        <v/>
      </c>
      <c r="O130" s="16" t="str">
        <f t="shared" si="111"/>
        <v/>
      </c>
      <c r="P130" s="16" t="str">
        <f t="shared" si="111"/>
        <v/>
      </c>
      <c r="Q130" s="16" t="str">
        <f t="shared" si="111"/>
        <v/>
      </c>
      <c r="R130" s="16"/>
      <c r="S130" s="10"/>
      <c r="T130" s="265" t="str">
        <f t="shared" si="112"/>
        <v>.</v>
      </c>
    </row>
    <row r="131" spans="1:20" x14ac:dyDescent="0.3">
      <c r="A131" s="17"/>
      <c r="B131" s="55">
        <v>7</v>
      </c>
      <c r="C131" s="18" t="str">
        <f t="shared" si="109"/>
        <v/>
      </c>
      <c r="D131" s="18" t="str">
        <f t="shared" si="110"/>
        <v/>
      </c>
      <c r="E131" s="101" t="s">
        <v>290</v>
      </c>
      <c r="F131" s="18" t="str">
        <f>Decsheets!$V$11</f>
        <v>-</v>
      </c>
      <c r="G131" s="10"/>
      <c r="H131" s="10"/>
      <c r="I131" s="19"/>
      <c r="J131" s="16" t="str">
        <f t="shared" si="111"/>
        <v/>
      </c>
      <c r="K131" s="16" t="str">
        <f t="shared" si="111"/>
        <v/>
      </c>
      <c r="L131" s="16" t="str">
        <f t="shared" si="111"/>
        <v/>
      </c>
      <c r="M131" s="16" t="str">
        <f t="shared" si="111"/>
        <v/>
      </c>
      <c r="N131" s="16" t="str">
        <f t="shared" si="111"/>
        <v/>
      </c>
      <c r="O131" s="16" t="str">
        <f t="shared" si="111"/>
        <v/>
      </c>
      <c r="P131" s="16" t="str">
        <f t="shared" si="111"/>
        <v/>
      </c>
      <c r="Q131" s="16" t="str">
        <f t="shared" si="111"/>
        <v/>
      </c>
      <c r="R131" s="16">
        <f>SUM(Decsheets!$V$5:$V$12)-(SUM(J125:P131))</f>
        <v>21</v>
      </c>
      <c r="S131" s="10"/>
      <c r="T131" s="265" t="str">
        <f t="shared" si="112"/>
        <v>.</v>
      </c>
    </row>
    <row r="132" spans="1:20" x14ac:dyDescent="0.3">
      <c r="A132" s="23" t="s">
        <v>10</v>
      </c>
      <c r="B132" s="54"/>
      <c r="C132" s="20" t="s">
        <v>210</v>
      </c>
      <c r="D132" s="19"/>
      <c r="E132" s="128" t="s">
        <v>290</v>
      </c>
      <c r="F132" s="19"/>
      <c r="G132" s="10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41</v>
      </c>
      <c r="T132" s="269"/>
    </row>
    <row r="133" spans="1:20" x14ac:dyDescent="0.3">
      <c r="A133" s="17"/>
      <c r="B133" s="55">
        <v>1</v>
      </c>
      <c r="C133" s="18" t="str">
        <f t="shared" ref="C133:C139" si="113">IF(A133="","",VLOOKUP($A$132,IF(LEN(A133)=2,U13GB,U13GA),VLOOKUP(LEFT(A133,1),club,6,FALSE),FALSE))</f>
        <v/>
      </c>
      <c r="D133" s="18" t="str">
        <f t="shared" si="110"/>
        <v/>
      </c>
      <c r="E133" s="101" t="s">
        <v>290</v>
      </c>
      <c r="F133" s="18">
        <f>Decsheets!$V$5</f>
        <v>6</v>
      </c>
      <c r="G133" s="10"/>
      <c r="H133" s="10"/>
      <c r="I133" s="19"/>
      <c r="J133" s="16" t="str">
        <f t="shared" ref="J133:Q139" si="114">IF($A133="","",IF(LEFT($A133,1)=J$12,$F133,""))</f>
        <v/>
      </c>
      <c r="K133" s="16" t="str">
        <f t="shared" si="114"/>
        <v/>
      </c>
      <c r="L133" s="16" t="str">
        <f t="shared" si="114"/>
        <v/>
      </c>
      <c r="M133" s="16" t="str">
        <f t="shared" si="114"/>
        <v/>
      </c>
      <c r="N133" s="16" t="str">
        <f t="shared" si="114"/>
        <v/>
      </c>
      <c r="O133" s="16" t="str">
        <f t="shared" si="114"/>
        <v/>
      </c>
      <c r="P133" s="16" t="str">
        <f t="shared" si="114"/>
        <v/>
      </c>
      <c r="Q133" s="16" t="str">
        <f t="shared" si="114"/>
        <v/>
      </c>
      <c r="R133" s="16"/>
      <c r="S133" s="10"/>
      <c r="T133" s="265" t="str">
        <f t="shared" ref="T133:T139" si="115">IFERROR(IF(E133=".",".",IF(E133&gt;=$AN$29,"L9",IF(E133&gt;=$AM$29,"L8",IF(E133&gt;=$AL$29,"L7",IF(E133&gt;=$AK$29,"L6",IF(E133&gt;=$AJ$29,"L5",IF(E133&gt;=$AI$29,"L4",IF(E133&gt;=$AH$29,"L3",IF(E133&gt;=$AG$29,"L2",IF(E133&gt;=$AF$29,"L1","-")))))))))),"?")</f>
        <v>.</v>
      </c>
    </row>
    <row r="134" spans="1:20" x14ac:dyDescent="0.3">
      <c r="A134" s="17"/>
      <c r="B134" s="55">
        <v>2</v>
      </c>
      <c r="C134" s="18" t="str">
        <f t="shared" si="113"/>
        <v/>
      </c>
      <c r="D134" s="18" t="str">
        <f t="shared" si="110"/>
        <v/>
      </c>
      <c r="E134" s="101" t="s">
        <v>290</v>
      </c>
      <c r="F134" s="18">
        <f>Decsheets!$V$6</f>
        <v>5</v>
      </c>
      <c r="G134" s="10"/>
      <c r="H134" s="10"/>
      <c r="I134" s="19"/>
      <c r="J134" s="16" t="str">
        <f t="shared" si="114"/>
        <v/>
      </c>
      <c r="K134" s="16" t="str">
        <f t="shared" si="114"/>
        <v/>
      </c>
      <c r="L134" s="16" t="str">
        <f t="shared" si="114"/>
        <v/>
      </c>
      <c r="M134" s="16" t="str">
        <f t="shared" si="114"/>
        <v/>
      </c>
      <c r="N134" s="16" t="str">
        <f t="shared" si="114"/>
        <v/>
      </c>
      <c r="O134" s="16" t="str">
        <f t="shared" si="114"/>
        <v/>
      </c>
      <c r="P134" s="16" t="str">
        <f t="shared" si="114"/>
        <v/>
      </c>
      <c r="Q134" s="16" t="str">
        <f t="shared" si="114"/>
        <v/>
      </c>
      <c r="R134" s="16"/>
      <c r="S134" s="10"/>
      <c r="T134" s="265" t="str">
        <f t="shared" si="115"/>
        <v>.</v>
      </c>
    </row>
    <row r="135" spans="1:20" x14ac:dyDescent="0.3">
      <c r="A135" s="17"/>
      <c r="B135" s="55">
        <v>3</v>
      </c>
      <c r="C135" s="18" t="str">
        <f t="shared" si="113"/>
        <v/>
      </c>
      <c r="D135" s="18" t="str">
        <f t="shared" si="110"/>
        <v/>
      </c>
      <c r="E135" s="101" t="s">
        <v>290</v>
      </c>
      <c r="F135" s="18">
        <f>Decsheets!$V$7</f>
        <v>4</v>
      </c>
      <c r="G135" s="10"/>
      <c r="H135" s="10"/>
      <c r="I135" s="19"/>
      <c r="J135" s="16" t="str">
        <f t="shared" si="114"/>
        <v/>
      </c>
      <c r="K135" s="16" t="str">
        <f t="shared" si="114"/>
        <v/>
      </c>
      <c r="L135" s="16" t="str">
        <f t="shared" si="114"/>
        <v/>
      </c>
      <c r="M135" s="16" t="str">
        <f t="shared" si="114"/>
        <v/>
      </c>
      <c r="N135" s="16" t="str">
        <f t="shared" si="114"/>
        <v/>
      </c>
      <c r="O135" s="16" t="str">
        <f t="shared" si="114"/>
        <v/>
      </c>
      <c r="P135" s="16" t="str">
        <f t="shared" si="114"/>
        <v/>
      </c>
      <c r="Q135" s="16" t="str">
        <f t="shared" si="114"/>
        <v/>
      </c>
      <c r="R135" s="16"/>
      <c r="S135" s="10"/>
      <c r="T135" s="265" t="str">
        <f t="shared" si="115"/>
        <v>.</v>
      </c>
    </row>
    <row r="136" spans="1:20" x14ac:dyDescent="0.3">
      <c r="A136" s="17"/>
      <c r="B136" s="55" t="s">
        <v>22</v>
      </c>
      <c r="C136" s="18" t="str">
        <f t="shared" si="113"/>
        <v/>
      </c>
      <c r="D136" s="18" t="str">
        <f t="shared" si="110"/>
        <v/>
      </c>
      <c r="E136" s="101" t="s">
        <v>290</v>
      </c>
      <c r="F136" s="18">
        <f>Decsheets!$V$8</f>
        <v>3</v>
      </c>
      <c r="G136" s="10"/>
      <c r="H136" s="10"/>
      <c r="I136" s="19"/>
      <c r="J136" s="16" t="str">
        <f t="shared" si="114"/>
        <v/>
      </c>
      <c r="K136" s="16" t="str">
        <f t="shared" si="114"/>
        <v/>
      </c>
      <c r="L136" s="16" t="str">
        <f t="shared" si="114"/>
        <v/>
      </c>
      <c r="M136" s="16" t="str">
        <f t="shared" si="114"/>
        <v/>
      </c>
      <c r="N136" s="16" t="str">
        <f t="shared" si="114"/>
        <v/>
      </c>
      <c r="O136" s="16" t="str">
        <f t="shared" si="114"/>
        <v/>
      </c>
      <c r="P136" s="16" t="str">
        <f t="shared" si="114"/>
        <v/>
      </c>
      <c r="Q136" s="16" t="str">
        <f t="shared" si="114"/>
        <v/>
      </c>
      <c r="R136" s="16"/>
      <c r="S136" s="10"/>
      <c r="T136" s="265" t="str">
        <f t="shared" si="115"/>
        <v>.</v>
      </c>
    </row>
    <row r="137" spans="1:20" x14ac:dyDescent="0.3">
      <c r="A137" s="17"/>
      <c r="B137" s="55" t="s">
        <v>23</v>
      </c>
      <c r="C137" s="18" t="str">
        <f t="shared" si="113"/>
        <v/>
      </c>
      <c r="D137" s="18" t="str">
        <f t="shared" si="110"/>
        <v/>
      </c>
      <c r="E137" s="101" t="s">
        <v>290</v>
      </c>
      <c r="F137" s="18">
        <f>Decsheets!$V$9</f>
        <v>2</v>
      </c>
      <c r="G137" s="10"/>
      <c r="H137" s="10"/>
      <c r="I137" s="19"/>
      <c r="J137" s="16" t="str">
        <f t="shared" si="114"/>
        <v/>
      </c>
      <c r="K137" s="16" t="str">
        <f t="shared" si="114"/>
        <v/>
      </c>
      <c r="L137" s="16" t="str">
        <f t="shared" si="114"/>
        <v/>
      </c>
      <c r="M137" s="16" t="str">
        <f t="shared" si="114"/>
        <v/>
      </c>
      <c r="N137" s="16" t="str">
        <f t="shared" si="114"/>
        <v/>
      </c>
      <c r="O137" s="16" t="str">
        <f t="shared" si="114"/>
        <v/>
      </c>
      <c r="P137" s="16" t="str">
        <f t="shared" si="114"/>
        <v/>
      </c>
      <c r="Q137" s="16" t="str">
        <f t="shared" si="114"/>
        <v/>
      </c>
      <c r="R137" s="16"/>
      <c r="S137" s="10"/>
      <c r="T137" s="265" t="str">
        <f t="shared" si="115"/>
        <v>.</v>
      </c>
    </row>
    <row r="138" spans="1:20" x14ac:dyDescent="0.3">
      <c r="A138" s="17"/>
      <c r="B138" s="55" t="s">
        <v>24</v>
      </c>
      <c r="C138" s="18" t="str">
        <f t="shared" si="113"/>
        <v/>
      </c>
      <c r="D138" s="18" t="str">
        <f t="shared" si="110"/>
        <v/>
      </c>
      <c r="E138" s="101" t="s">
        <v>290</v>
      </c>
      <c r="F138" s="18">
        <f>Decsheets!$V$10</f>
        <v>1</v>
      </c>
      <c r="G138" s="10"/>
      <c r="H138" s="10"/>
      <c r="I138" s="19"/>
      <c r="J138" s="16" t="str">
        <f t="shared" si="114"/>
        <v/>
      </c>
      <c r="K138" s="16" t="str">
        <f t="shared" si="114"/>
        <v/>
      </c>
      <c r="L138" s="16" t="str">
        <f t="shared" si="114"/>
        <v/>
      </c>
      <c r="M138" s="16" t="str">
        <f t="shared" si="114"/>
        <v/>
      </c>
      <c r="N138" s="16" t="str">
        <f t="shared" si="114"/>
        <v/>
      </c>
      <c r="O138" s="16" t="str">
        <f t="shared" si="114"/>
        <v/>
      </c>
      <c r="P138" s="16" t="str">
        <f t="shared" si="114"/>
        <v/>
      </c>
      <c r="Q138" s="16" t="str">
        <f t="shared" si="114"/>
        <v/>
      </c>
      <c r="R138" s="16"/>
      <c r="S138" s="10"/>
      <c r="T138" s="265" t="str">
        <f t="shared" si="115"/>
        <v>.</v>
      </c>
    </row>
    <row r="139" spans="1:20" x14ac:dyDescent="0.3">
      <c r="A139" s="17"/>
      <c r="B139" s="55">
        <v>7</v>
      </c>
      <c r="C139" s="18" t="str">
        <f t="shared" si="113"/>
        <v/>
      </c>
      <c r="D139" s="18" t="str">
        <f t="shared" si="110"/>
        <v/>
      </c>
      <c r="E139" s="101" t="s">
        <v>290</v>
      </c>
      <c r="F139" s="18" t="str">
        <f>Decsheets!$V$11</f>
        <v>-</v>
      </c>
      <c r="G139" s="10"/>
      <c r="H139" s="10"/>
      <c r="I139" s="19"/>
      <c r="J139" s="16" t="str">
        <f t="shared" si="114"/>
        <v/>
      </c>
      <c r="K139" s="16" t="str">
        <f t="shared" si="114"/>
        <v/>
      </c>
      <c r="L139" s="16" t="str">
        <f t="shared" si="114"/>
        <v/>
      </c>
      <c r="M139" s="16" t="str">
        <f t="shared" si="114"/>
        <v/>
      </c>
      <c r="N139" s="16" t="str">
        <f t="shared" si="114"/>
        <v/>
      </c>
      <c r="O139" s="16" t="str">
        <f t="shared" si="114"/>
        <v/>
      </c>
      <c r="P139" s="16" t="str">
        <f t="shared" si="114"/>
        <v/>
      </c>
      <c r="Q139" s="16" t="str">
        <f t="shared" si="114"/>
        <v/>
      </c>
      <c r="R139" s="16">
        <f>SUM(Decsheets!$V$5:$V$12)-(SUM(J133:P139))</f>
        <v>21</v>
      </c>
      <c r="S139" s="10"/>
      <c r="T139" s="265" t="str">
        <f t="shared" si="115"/>
        <v>.</v>
      </c>
    </row>
    <row r="140" spans="1:20" x14ac:dyDescent="0.3">
      <c r="A140" s="23" t="s">
        <v>11</v>
      </c>
      <c r="B140" s="54"/>
      <c r="C140" s="20" t="s">
        <v>211</v>
      </c>
      <c r="D140" s="19"/>
      <c r="E140" s="128" t="s">
        <v>290</v>
      </c>
      <c r="F140" s="19"/>
      <c r="G140" s="10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42</v>
      </c>
      <c r="T140" s="269"/>
    </row>
    <row r="141" spans="1:20" x14ac:dyDescent="0.3">
      <c r="A141" s="17"/>
      <c r="B141" s="55">
        <v>1</v>
      </c>
      <c r="C141" s="18" t="str">
        <f t="shared" ref="C141:C147" si="116">IF(A141="","",VLOOKUP($A$140,IF(LEN(A141)=2,U13GB,U13GA),VLOOKUP(LEFT(A141,1),club,6,FALSE),FALSE))</f>
        <v/>
      </c>
      <c r="D141" s="18" t="str">
        <f t="shared" si="110"/>
        <v/>
      </c>
      <c r="E141" s="101" t="s">
        <v>290</v>
      </c>
      <c r="F141" s="18">
        <f>Decsheets!$V$5</f>
        <v>6</v>
      </c>
      <c r="G141" s="10"/>
      <c r="H141" s="10"/>
      <c r="I141" s="19"/>
      <c r="J141" s="16" t="str">
        <f t="shared" ref="J141:Q154" si="117">IF($A141="","",IF(LEFT($A141,1)=J$12,$F141,""))</f>
        <v/>
      </c>
      <c r="K141" s="16" t="str">
        <f t="shared" si="117"/>
        <v/>
      </c>
      <c r="L141" s="16" t="str">
        <f t="shared" si="117"/>
        <v/>
      </c>
      <c r="M141" s="16" t="str">
        <f t="shared" si="117"/>
        <v/>
      </c>
      <c r="N141" s="16" t="str">
        <f t="shared" si="117"/>
        <v/>
      </c>
      <c r="O141" s="16" t="str">
        <f t="shared" si="117"/>
        <v/>
      </c>
      <c r="P141" s="16" t="str">
        <f t="shared" si="117"/>
        <v/>
      </c>
      <c r="Q141" s="16" t="str">
        <f t="shared" si="117"/>
        <v/>
      </c>
      <c r="R141" s="16"/>
      <c r="S141" s="10"/>
      <c r="T141" s="265" t="str">
        <f t="shared" ref="T141:T147" si="118">IFERROR(IF(E141=".",".",IF(E141&gt;=$AN$27,"L9",IF(E141&gt;=$AM$27,"L8",IF(E141&gt;=$AL$27,"L7",IF(E141&gt;=$AK$27,"L6",IF(E141&gt;=$AJ$27,"L5",IF(E141&gt;=$AI$27,"L4",IF(E141&gt;=$AH$27,"L3",IF(E141&gt;=$AG$27,"L2",IF(E141&gt;=$AF$27,"L1","-")))))))))),"?")</f>
        <v>.</v>
      </c>
    </row>
    <row r="142" spans="1:20" x14ac:dyDescent="0.3">
      <c r="A142" s="17"/>
      <c r="B142" s="55">
        <v>2</v>
      </c>
      <c r="C142" s="18" t="str">
        <f t="shared" si="116"/>
        <v/>
      </c>
      <c r="D142" s="18" t="str">
        <f t="shared" si="110"/>
        <v/>
      </c>
      <c r="E142" s="101" t="s">
        <v>290</v>
      </c>
      <c r="F142" s="18">
        <f>Decsheets!$V$6</f>
        <v>5</v>
      </c>
      <c r="G142" s="10"/>
      <c r="H142" s="10"/>
      <c r="I142" s="19"/>
      <c r="J142" s="16" t="str">
        <f t="shared" si="117"/>
        <v/>
      </c>
      <c r="K142" s="16" t="str">
        <f t="shared" si="117"/>
        <v/>
      </c>
      <c r="L142" s="16" t="str">
        <f t="shared" si="117"/>
        <v/>
      </c>
      <c r="M142" s="16" t="str">
        <f t="shared" si="117"/>
        <v/>
      </c>
      <c r="N142" s="16" t="str">
        <f t="shared" si="117"/>
        <v/>
      </c>
      <c r="O142" s="16" t="str">
        <f t="shared" si="117"/>
        <v/>
      </c>
      <c r="P142" s="16" t="str">
        <f t="shared" si="117"/>
        <v/>
      </c>
      <c r="Q142" s="16" t="str">
        <f t="shared" si="117"/>
        <v/>
      </c>
      <c r="R142" s="16"/>
      <c r="S142" s="10"/>
      <c r="T142" s="265" t="str">
        <f t="shared" si="118"/>
        <v>.</v>
      </c>
    </row>
    <row r="143" spans="1:20" x14ac:dyDescent="0.3">
      <c r="A143" s="17"/>
      <c r="B143" s="55">
        <v>3</v>
      </c>
      <c r="C143" s="18" t="str">
        <f t="shared" si="116"/>
        <v/>
      </c>
      <c r="D143" s="18" t="str">
        <f t="shared" si="110"/>
        <v/>
      </c>
      <c r="E143" s="101" t="s">
        <v>290</v>
      </c>
      <c r="F143" s="18">
        <f>Decsheets!$V$7</f>
        <v>4</v>
      </c>
      <c r="G143" s="10"/>
      <c r="H143" s="10"/>
      <c r="I143" s="19"/>
      <c r="J143" s="16" t="str">
        <f t="shared" si="117"/>
        <v/>
      </c>
      <c r="K143" s="16" t="str">
        <f t="shared" si="117"/>
        <v/>
      </c>
      <c r="L143" s="16" t="str">
        <f t="shared" si="117"/>
        <v/>
      </c>
      <c r="M143" s="16" t="str">
        <f t="shared" si="117"/>
        <v/>
      </c>
      <c r="N143" s="16" t="str">
        <f t="shared" si="117"/>
        <v/>
      </c>
      <c r="O143" s="16" t="str">
        <f t="shared" si="117"/>
        <v/>
      </c>
      <c r="P143" s="16" t="str">
        <f t="shared" si="117"/>
        <v/>
      </c>
      <c r="Q143" s="16" t="str">
        <f t="shared" si="117"/>
        <v/>
      </c>
      <c r="R143" s="16"/>
      <c r="S143" s="10"/>
      <c r="T143" s="265" t="str">
        <f t="shared" si="118"/>
        <v>.</v>
      </c>
    </row>
    <row r="144" spans="1:20" x14ac:dyDescent="0.3">
      <c r="A144" s="17"/>
      <c r="B144" s="55" t="s">
        <v>22</v>
      </c>
      <c r="C144" s="18" t="str">
        <f t="shared" si="116"/>
        <v/>
      </c>
      <c r="D144" s="18" t="str">
        <f t="shared" si="110"/>
        <v/>
      </c>
      <c r="E144" s="101" t="s">
        <v>290</v>
      </c>
      <c r="F144" s="18">
        <f>Decsheets!$V$8</f>
        <v>3</v>
      </c>
      <c r="G144" s="10"/>
      <c r="H144" s="10"/>
      <c r="I144" s="19"/>
      <c r="J144" s="16" t="str">
        <f t="shared" si="117"/>
        <v/>
      </c>
      <c r="K144" s="16" t="str">
        <f t="shared" si="117"/>
        <v/>
      </c>
      <c r="L144" s="16" t="str">
        <f t="shared" si="117"/>
        <v/>
      </c>
      <c r="M144" s="16" t="str">
        <f t="shared" si="117"/>
        <v/>
      </c>
      <c r="N144" s="16" t="str">
        <f t="shared" si="117"/>
        <v/>
      </c>
      <c r="O144" s="16" t="str">
        <f t="shared" si="117"/>
        <v/>
      </c>
      <c r="P144" s="16" t="str">
        <f t="shared" si="117"/>
        <v/>
      </c>
      <c r="Q144" s="16" t="str">
        <f t="shared" si="117"/>
        <v/>
      </c>
      <c r="R144" s="16"/>
      <c r="S144" s="10"/>
      <c r="T144" s="265" t="str">
        <f t="shared" si="118"/>
        <v>.</v>
      </c>
    </row>
    <row r="145" spans="1:20" x14ac:dyDescent="0.3">
      <c r="A145" s="17"/>
      <c r="B145" s="55" t="s">
        <v>23</v>
      </c>
      <c r="C145" s="18" t="str">
        <f t="shared" si="116"/>
        <v/>
      </c>
      <c r="D145" s="18" t="str">
        <f t="shared" si="110"/>
        <v/>
      </c>
      <c r="E145" s="101" t="s">
        <v>290</v>
      </c>
      <c r="F145" s="18">
        <f>Decsheets!$V$9</f>
        <v>2</v>
      </c>
      <c r="G145" s="10"/>
      <c r="H145" s="10"/>
      <c r="I145" s="19"/>
      <c r="J145" s="16" t="str">
        <f t="shared" si="117"/>
        <v/>
      </c>
      <c r="K145" s="16" t="str">
        <f t="shared" si="117"/>
        <v/>
      </c>
      <c r="L145" s="16" t="str">
        <f t="shared" si="117"/>
        <v/>
      </c>
      <c r="M145" s="16" t="str">
        <f t="shared" si="117"/>
        <v/>
      </c>
      <c r="N145" s="16" t="str">
        <f t="shared" si="117"/>
        <v/>
      </c>
      <c r="O145" s="16" t="str">
        <f t="shared" si="117"/>
        <v/>
      </c>
      <c r="P145" s="16" t="str">
        <f t="shared" si="117"/>
        <v/>
      </c>
      <c r="Q145" s="16" t="str">
        <f t="shared" si="117"/>
        <v/>
      </c>
      <c r="R145" s="16"/>
      <c r="S145" s="10"/>
      <c r="T145" s="265" t="str">
        <f t="shared" si="118"/>
        <v>.</v>
      </c>
    </row>
    <row r="146" spans="1:20" x14ac:dyDescent="0.3">
      <c r="A146" s="17"/>
      <c r="B146" s="55" t="s">
        <v>24</v>
      </c>
      <c r="C146" s="18" t="str">
        <f t="shared" si="116"/>
        <v/>
      </c>
      <c r="D146" s="18" t="str">
        <f t="shared" si="110"/>
        <v/>
      </c>
      <c r="E146" s="101" t="s">
        <v>290</v>
      </c>
      <c r="F146" s="18">
        <f>Decsheets!$V$10</f>
        <v>1</v>
      </c>
      <c r="G146" s="10"/>
      <c r="H146" s="10"/>
      <c r="I146" s="19"/>
      <c r="J146" s="16" t="str">
        <f t="shared" si="117"/>
        <v/>
      </c>
      <c r="K146" s="16" t="str">
        <f t="shared" si="117"/>
        <v/>
      </c>
      <c r="L146" s="16" t="str">
        <f t="shared" si="117"/>
        <v/>
      </c>
      <c r="M146" s="16" t="str">
        <f t="shared" si="117"/>
        <v/>
      </c>
      <c r="N146" s="16" t="str">
        <f t="shared" si="117"/>
        <v/>
      </c>
      <c r="O146" s="16" t="str">
        <f t="shared" si="117"/>
        <v/>
      </c>
      <c r="P146" s="16" t="str">
        <f t="shared" si="117"/>
        <v/>
      </c>
      <c r="Q146" s="16" t="str">
        <f t="shared" si="117"/>
        <v/>
      </c>
      <c r="R146" s="16"/>
      <c r="S146" s="10"/>
      <c r="T146" s="265" t="str">
        <f t="shared" si="118"/>
        <v>.</v>
      </c>
    </row>
    <row r="147" spans="1:20" x14ac:dyDescent="0.3">
      <c r="A147" s="17"/>
      <c r="B147" s="55">
        <v>7</v>
      </c>
      <c r="C147" s="18" t="str">
        <f t="shared" si="116"/>
        <v/>
      </c>
      <c r="D147" s="18" t="str">
        <f t="shared" si="110"/>
        <v/>
      </c>
      <c r="E147" s="101" t="s">
        <v>290</v>
      </c>
      <c r="F147" s="18" t="str">
        <f>Decsheets!$V$11</f>
        <v>-</v>
      </c>
      <c r="G147" s="10"/>
      <c r="H147" s="10"/>
      <c r="I147" s="19"/>
      <c r="J147" s="16" t="str">
        <f t="shared" si="117"/>
        <v/>
      </c>
      <c r="K147" s="16" t="str">
        <f t="shared" si="117"/>
        <v/>
      </c>
      <c r="L147" s="16" t="str">
        <f t="shared" si="117"/>
        <v/>
      </c>
      <c r="M147" s="16" t="str">
        <f t="shared" si="117"/>
        <v/>
      </c>
      <c r="N147" s="16" t="str">
        <f t="shared" si="117"/>
        <v/>
      </c>
      <c r="O147" s="16" t="str">
        <f t="shared" si="117"/>
        <v/>
      </c>
      <c r="P147" s="16" t="str">
        <f t="shared" si="117"/>
        <v/>
      </c>
      <c r="Q147" s="16" t="str">
        <f t="shared" si="117"/>
        <v/>
      </c>
      <c r="R147" s="16">
        <f>SUM(Decsheets!$V$5:$V$12)-(SUM(J141:P147))</f>
        <v>21</v>
      </c>
      <c r="S147" s="10"/>
      <c r="T147" s="265" t="str">
        <f t="shared" si="118"/>
        <v>.</v>
      </c>
    </row>
    <row r="148" spans="1:20" x14ac:dyDescent="0.3">
      <c r="A148" s="23" t="s">
        <v>11</v>
      </c>
      <c r="B148" s="54"/>
      <c r="C148" s="20" t="s">
        <v>255</v>
      </c>
      <c r="D148" s="19"/>
      <c r="E148" s="128" t="s">
        <v>290</v>
      </c>
      <c r="F148" s="19"/>
      <c r="G148" s="10"/>
      <c r="H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43</v>
      </c>
      <c r="T148" s="269"/>
    </row>
    <row r="149" spans="1:20" x14ac:dyDescent="0.3">
      <c r="A149" s="17"/>
      <c r="B149" s="55">
        <v>1</v>
      </c>
      <c r="C149" s="18" t="str">
        <f t="shared" ref="C149:C155" si="119">IF(A149="","",VLOOKUP($A$148,IF(LEN(A149)=2,U13GB,U13GA),VLOOKUP(LEFT(A149,1),club,6,FALSE),FALSE))</f>
        <v/>
      </c>
      <c r="D149" s="18" t="str">
        <f t="shared" ref="D149:D155" si="120">IF(A149="","",VLOOKUP(LEFT(A149,1),club,2,FALSE))</f>
        <v/>
      </c>
      <c r="E149" s="101" t="s">
        <v>290</v>
      </c>
      <c r="F149" s="18">
        <f>Decsheets!$V$5</f>
        <v>6</v>
      </c>
      <c r="G149" s="10"/>
      <c r="H149" s="10"/>
      <c r="I149" s="19"/>
      <c r="J149" s="16" t="str">
        <f t="shared" si="117"/>
        <v/>
      </c>
      <c r="K149" s="16" t="str">
        <f t="shared" si="117"/>
        <v/>
      </c>
      <c r="L149" s="16" t="str">
        <f t="shared" si="117"/>
        <v/>
      </c>
      <c r="M149" s="16" t="str">
        <f t="shared" si="117"/>
        <v/>
      </c>
      <c r="N149" s="16" t="str">
        <f t="shared" si="117"/>
        <v/>
      </c>
      <c r="O149" s="16" t="str">
        <f t="shared" si="117"/>
        <v/>
      </c>
      <c r="P149" s="16" t="str">
        <f t="shared" si="117"/>
        <v/>
      </c>
      <c r="Q149" s="16" t="str">
        <f t="shared" si="117"/>
        <v/>
      </c>
      <c r="R149" s="16"/>
      <c r="S149" s="10"/>
      <c r="T149" s="265" t="str">
        <f t="shared" ref="T149:T155" si="121">IFERROR(IF(E149=".",".",IF(E149&gt;=$AN$27,"L9",IF(E149&gt;=$AM$27,"L8",IF(E149&gt;=$AL$27,"L7",IF(E149&gt;=$AK$27,"L6",IF(E149&gt;=$AJ$27,"L5",IF(E149&gt;=$AI$27,"L4",IF(E149&gt;=$AH$27,"L3",IF(E149&gt;=$AG$27,"L2",IF(E149&gt;=$AF$27,"L1","-")))))))))),"?")</f>
        <v>.</v>
      </c>
    </row>
    <row r="150" spans="1:20" x14ac:dyDescent="0.3">
      <c r="A150" s="17"/>
      <c r="B150" s="55">
        <v>2</v>
      </c>
      <c r="C150" s="18" t="str">
        <f t="shared" si="119"/>
        <v/>
      </c>
      <c r="D150" s="18" t="str">
        <f t="shared" si="120"/>
        <v/>
      </c>
      <c r="E150" s="101" t="s">
        <v>290</v>
      </c>
      <c r="F150" s="18">
        <f>Decsheets!$V$6</f>
        <v>5</v>
      </c>
      <c r="G150" s="10"/>
      <c r="H150" s="10"/>
      <c r="I150" s="19"/>
      <c r="J150" s="16" t="str">
        <f t="shared" si="117"/>
        <v/>
      </c>
      <c r="K150" s="16" t="str">
        <f t="shared" si="117"/>
        <v/>
      </c>
      <c r="L150" s="16" t="str">
        <f t="shared" si="117"/>
        <v/>
      </c>
      <c r="M150" s="16" t="str">
        <f t="shared" si="117"/>
        <v/>
      </c>
      <c r="N150" s="16" t="str">
        <f t="shared" si="117"/>
        <v/>
      </c>
      <c r="O150" s="16" t="str">
        <f t="shared" si="117"/>
        <v/>
      </c>
      <c r="P150" s="16" t="str">
        <f t="shared" si="117"/>
        <v/>
      </c>
      <c r="Q150" s="16" t="str">
        <f t="shared" si="117"/>
        <v/>
      </c>
      <c r="R150" s="16"/>
      <c r="S150" s="10"/>
      <c r="T150" s="265" t="str">
        <f t="shared" si="121"/>
        <v>.</v>
      </c>
    </row>
    <row r="151" spans="1:20" x14ac:dyDescent="0.3">
      <c r="A151" s="17"/>
      <c r="B151" s="55">
        <v>3</v>
      </c>
      <c r="C151" s="18" t="str">
        <f t="shared" si="119"/>
        <v/>
      </c>
      <c r="D151" s="18" t="str">
        <f t="shared" si="120"/>
        <v/>
      </c>
      <c r="E151" s="101" t="s">
        <v>290</v>
      </c>
      <c r="F151" s="18">
        <f>Decsheets!$V$7</f>
        <v>4</v>
      </c>
      <c r="G151" s="10"/>
      <c r="H151" s="10"/>
      <c r="I151" s="19"/>
      <c r="J151" s="16" t="str">
        <f t="shared" si="117"/>
        <v/>
      </c>
      <c r="K151" s="16" t="str">
        <f t="shared" si="117"/>
        <v/>
      </c>
      <c r="L151" s="16" t="str">
        <f t="shared" si="117"/>
        <v/>
      </c>
      <c r="M151" s="16" t="str">
        <f t="shared" si="117"/>
        <v/>
      </c>
      <c r="N151" s="16" t="str">
        <f t="shared" si="117"/>
        <v/>
      </c>
      <c r="O151" s="16" t="str">
        <f t="shared" si="117"/>
        <v/>
      </c>
      <c r="P151" s="16" t="str">
        <f t="shared" si="117"/>
        <v/>
      </c>
      <c r="Q151" s="16" t="str">
        <f t="shared" si="117"/>
        <v/>
      </c>
      <c r="R151" s="16"/>
      <c r="S151" s="10"/>
      <c r="T151" s="265" t="str">
        <f t="shared" si="121"/>
        <v>.</v>
      </c>
    </row>
    <row r="152" spans="1:20" x14ac:dyDescent="0.3">
      <c r="A152" s="17"/>
      <c r="B152" s="55" t="s">
        <v>22</v>
      </c>
      <c r="C152" s="18" t="str">
        <f t="shared" si="119"/>
        <v/>
      </c>
      <c r="D152" s="18" t="str">
        <f t="shared" si="120"/>
        <v/>
      </c>
      <c r="E152" s="101" t="s">
        <v>290</v>
      </c>
      <c r="F152" s="18">
        <f>Decsheets!$V$8</f>
        <v>3</v>
      </c>
      <c r="G152" s="10"/>
      <c r="H152" s="10"/>
      <c r="I152" s="19"/>
      <c r="J152" s="16" t="str">
        <f t="shared" si="117"/>
        <v/>
      </c>
      <c r="K152" s="16" t="str">
        <f t="shared" si="117"/>
        <v/>
      </c>
      <c r="L152" s="16" t="str">
        <f t="shared" si="117"/>
        <v/>
      </c>
      <c r="M152" s="16" t="str">
        <f t="shared" si="117"/>
        <v/>
      </c>
      <c r="N152" s="16" t="str">
        <f t="shared" si="117"/>
        <v/>
      </c>
      <c r="O152" s="16" t="str">
        <f t="shared" si="117"/>
        <v/>
      </c>
      <c r="P152" s="16" t="str">
        <f t="shared" si="117"/>
        <v/>
      </c>
      <c r="Q152" s="16" t="str">
        <f t="shared" si="117"/>
        <v/>
      </c>
      <c r="R152" s="16"/>
      <c r="S152" s="10"/>
      <c r="T152" s="265" t="str">
        <f t="shared" si="121"/>
        <v>.</v>
      </c>
    </row>
    <row r="153" spans="1:20" x14ac:dyDescent="0.3">
      <c r="A153" s="17"/>
      <c r="B153" s="55" t="s">
        <v>23</v>
      </c>
      <c r="C153" s="18" t="str">
        <f t="shared" si="119"/>
        <v/>
      </c>
      <c r="D153" s="18" t="str">
        <f t="shared" si="120"/>
        <v/>
      </c>
      <c r="E153" s="101" t="s">
        <v>290</v>
      </c>
      <c r="F153" s="18">
        <f>Decsheets!$V$9</f>
        <v>2</v>
      </c>
      <c r="G153" s="10"/>
      <c r="H153" s="10"/>
      <c r="I153" s="19"/>
      <c r="J153" s="16" t="str">
        <f t="shared" si="117"/>
        <v/>
      </c>
      <c r="K153" s="16" t="str">
        <f t="shared" si="117"/>
        <v/>
      </c>
      <c r="L153" s="16" t="str">
        <f t="shared" si="117"/>
        <v/>
      </c>
      <c r="M153" s="16" t="str">
        <f t="shared" si="117"/>
        <v/>
      </c>
      <c r="N153" s="16" t="str">
        <f t="shared" si="117"/>
        <v/>
      </c>
      <c r="O153" s="16" t="str">
        <f t="shared" si="117"/>
        <v/>
      </c>
      <c r="P153" s="16" t="str">
        <f t="shared" si="117"/>
        <v/>
      </c>
      <c r="Q153" s="16" t="str">
        <f t="shared" si="117"/>
        <v/>
      </c>
      <c r="R153" s="16"/>
      <c r="S153" s="10"/>
      <c r="T153" s="265" t="str">
        <f t="shared" si="121"/>
        <v>.</v>
      </c>
    </row>
    <row r="154" spans="1:20" x14ac:dyDescent="0.3">
      <c r="A154" s="17"/>
      <c r="B154" s="55" t="s">
        <v>24</v>
      </c>
      <c r="C154" s="18" t="str">
        <f t="shared" si="119"/>
        <v/>
      </c>
      <c r="D154" s="18" t="str">
        <f t="shared" si="120"/>
        <v/>
      </c>
      <c r="E154" s="101" t="s">
        <v>290</v>
      </c>
      <c r="F154" s="18">
        <f>Decsheets!$V$10</f>
        <v>1</v>
      </c>
      <c r="G154" s="10"/>
      <c r="H154" s="10"/>
      <c r="I154" s="19"/>
      <c r="J154" s="16" t="str">
        <f t="shared" si="117"/>
        <v/>
      </c>
      <c r="K154" s="16" t="str">
        <f t="shared" si="117"/>
        <v/>
      </c>
      <c r="L154" s="16" t="str">
        <f t="shared" si="117"/>
        <v/>
      </c>
      <c r="M154" s="16" t="str">
        <f t="shared" si="117"/>
        <v/>
      </c>
      <c r="N154" s="16" t="str">
        <f t="shared" si="117"/>
        <v/>
      </c>
      <c r="O154" s="16" t="str">
        <f t="shared" si="117"/>
        <v/>
      </c>
      <c r="P154" s="16" t="str">
        <f t="shared" si="117"/>
        <v/>
      </c>
      <c r="Q154" s="16" t="str">
        <f t="shared" si="117"/>
        <v/>
      </c>
      <c r="R154" s="16"/>
      <c r="S154" s="10"/>
      <c r="T154" s="265" t="str">
        <f t="shared" si="121"/>
        <v>.</v>
      </c>
    </row>
    <row r="155" spans="1:20" x14ac:dyDescent="0.3">
      <c r="A155" s="17"/>
      <c r="B155" s="55">
        <v>7</v>
      </c>
      <c r="C155" s="18" t="str">
        <f t="shared" si="119"/>
        <v/>
      </c>
      <c r="D155" s="18" t="str">
        <f t="shared" si="120"/>
        <v/>
      </c>
      <c r="E155" s="101" t="s">
        <v>290</v>
      </c>
      <c r="F155" s="18" t="str">
        <f>Decsheets!$V$11</f>
        <v>-</v>
      </c>
      <c r="G155" s="10"/>
      <c r="H155" s="10"/>
      <c r="I155" s="19"/>
      <c r="J155" s="16" t="str">
        <f t="shared" ref="J155:Q155" si="122">IF($A155="","",IF(LEFT($A155,1)=J$12,$F155,""))</f>
        <v/>
      </c>
      <c r="K155" s="16" t="str">
        <f t="shared" si="122"/>
        <v/>
      </c>
      <c r="L155" s="16" t="str">
        <f t="shared" si="122"/>
        <v/>
      </c>
      <c r="M155" s="16" t="str">
        <f t="shared" si="122"/>
        <v/>
      </c>
      <c r="N155" s="16" t="str">
        <f t="shared" si="122"/>
        <v/>
      </c>
      <c r="O155" s="16" t="str">
        <f t="shared" si="122"/>
        <v/>
      </c>
      <c r="P155" s="16" t="str">
        <f t="shared" si="122"/>
        <v/>
      </c>
      <c r="Q155" s="16" t="str">
        <f t="shared" si="122"/>
        <v/>
      </c>
      <c r="R155" s="16">
        <f>SUM(Decsheets!$V$5:$V$12)-(SUM(J149:P155))</f>
        <v>21</v>
      </c>
      <c r="S155" s="10"/>
      <c r="T155" s="265" t="str">
        <f t="shared" si="121"/>
        <v>.</v>
      </c>
    </row>
    <row r="156" spans="1:20" x14ac:dyDescent="0.3">
      <c r="A156" s="23" t="s">
        <v>13</v>
      </c>
      <c r="B156" s="54"/>
      <c r="C156" s="20" t="s">
        <v>212</v>
      </c>
      <c r="D156" s="19"/>
      <c r="E156" s="128" t="s">
        <v>290</v>
      </c>
      <c r="F156" s="19"/>
      <c r="G156" s="10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45</v>
      </c>
      <c r="T156" s="269"/>
    </row>
    <row r="157" spans="1:20" x14ac:dyDescent="0.3">
      <c r="A157" s="17"/>
      <c r="B157" s="55">
        <v>1</v>
      </c>
      <c r="C157" s="18" t="str">
        <f t="shared" ref="C157:C163" si="123">IF(A157="","",VLOOKUP($A$156,IF(LEN(A157)=2,U13GB,U13GA),VLOOKUP(LEFT(A157,1),club,6,FALSE),FALSE))</f>
        <v/>
      </c>
      <c r="D157" s="18" t="str">
        <f t="shared" si="110"/>
        <v/>
      </c>
      <c r="E157" s="101" t="s">
        <v>290</v>
      </c>
      <c r="F157" s="18">
        <f>Decsheets!$V$5</f>
        <v>6</v>
      </c>
      <c r="G157" s="10"/>
      <c r="H157" s="10"/>
      <c r="I157" s="19"/>
      <c r="J157" s="16" t="str">
        <f t="shared" ref="J157:Q170" si="124">IF($A157="","",IF(LEFT($A157,1)=J$12,$F157,""))</f>
        <v/>
      </c>
      <c r="K157" s="16" t="str">
        <f t="shared" si="124"/>
        <v/>
      </c>
      <c r="L157" s="16" t="str">
        <f t="shared" si="124"/>
        <v/>
      </c>
      <c r="M157" s="16" t="str">
        <f t="shared" si="124"/>
        <v/>
      </c>
      <c r="N157" s="16" t="str">
        <f t="shared" si="124"/>
        <v/>
      </c>
      <c r="O157" s="16" t="str">
        <f t="shared" si="124"/>
        <v/>
      </c>
      <c r="P157" s="16" t="str">
        <f t="shared" si="124"/>
        <v/>
      </c>
      <c r="Q157" s="16" t="str">
        <f t="shared" si="124"/>
        <v/>
      </c>
      <c r="R157" s="16"/>
      <c r="S157" s="10"/>
      <c r="T157" s="265" t="str">
        <f t="shared" ref="T157:T163" si="125">IFERROR(IF(E157=".",".",IF(E157&gt;=$AN$28,"L9",IF(E157&gt;=$AM$28,"L8",IF(E157&gt;=$AL$28,"L7",IF(E157&gt;=$AK$28,"L6",IF(E157&gt;=$AJ$28,"L5",IF(E157&gt;=$AI$28,"L4",IF(E157&gt;=$AH$28,"L3",IF(E157&gt;=$AG$28,"L2",IF(E157&gt;=$AF$28,"L1","-")))))))))),"?")</f>
        <v>.</v>
      </c>
    </row>
    <row r="158" spans="1:20" x14ac:dyDescent="0.3">
      <c r="A158" s="17"/>
      <c r="B158" s="55">
        <v>2</v>
      </c>
      <c r="C158" s="18" t="str">
        <f t="shared" si="123"/>
        <v/>
      </c>
      <c r="D158" s="18" t="str">
        <f t="shared" si="110"/>
        <v/>
      </c>
      <c r="E158" s="101" t="s">
        <v>290</v>
      </c>
      <c r="F158" s="18">
        <f>Decsheets!$V$6</f>
        <v>5</v>
      </c>
      <c r="G158" s="10"/>
      <c r="H158" s="10"/>
      <c r="I158" s="19"/>
      <c r="J158" s="16" t="str">
        <f t="shared" si="124"/>
        <v/>
      </c>
      <c r="K158" s="16" t="str">
        <f t="shared" si="124"/>
        <v/>
      </c>
      <c r="L158" s="16" t="str">
        <f t="shared" si="124"/>
        <v/>
      </c>
      <c r="M158" s="16" t="str">
        <f t="shared" si="124"/>
        <v/>
      </c>
      <c r="N158" s="16" t="str">
        <f t="shared" si="124"/>
        <v/>
      </c>
      <c r="O158" s="16" t="str">
        <f t="shared" si="124"/>
        <v/>
      </c>
      <c r="P158" s="16" t="str">
        <f t="shared" si="124"/>
        <v/>
      </c>
      <c r="Q158" s="16" t="str">
        <f t="shared" si="124"/>
        <v/>
      </c>
      <c r="R158" s="16"/>
      <c r="S158" s="10"/>
      <c r="T158" s="265" t="str">
        <f t="shared" si="125"/>
        <v>.</v>
      </c>
    </row>
    <row r="159" spans="1:20" x14ac:dyDescent="0.3">
      <c r="A159" s="17"/>
      <c r="B159" s="55">
        <v>3</v>
      </c>
      <c r="C159" s="18" t="str">
        <f t="shared" si="123"/>
        <v/>
      </c>
      <c r="D159" s="18" t="str">
        <f t="shared" si="110"/>
        <v/>
      </c>
      <c r="E159" s="101" t="s">
        <v>290</v>
      </c>
      <c r="F159" s="18">
        <f>Decsheets!$V$7</f>
        <v>4</v>
      </c>
      <c r="G159" s="10"/>
      <c r="H159" s="10"/>
      <c r="I159" s="19"/>
      <c r="J159" s="16" t="str">
        <f t="shared" si="124"/>
        <v/>
      </c>
      <c r="K159" s="16" t="str">
        <f t="shared" si="124"/>
        <v/>
      </c>
      <c r="L159" s="16" t="str">
        <f t="shared" si="124"/>
        <v/>
      </c>
      <c r="M159" s="16" t="str">
        <f t="shared" si="124"/>
        <v/>
      </c>
      <c r="N159" s="16" t="str">
        <f t="shared" si="124"/>
        <v/>
      </c>
      <c r="O159" s="16" t="str">
        <f t="shared" si="124"/>
        <v/>
      </c>
      <c r="P159" s="16" t="str">
        <f t="shared" si="124"/>
        <v/>
      </c>
      <c r="Q159" s="16" t="str">
        <f t="shared" si="124"/>
        <v/>
      </c>
      <c r="R159" s="16"/>
      <c r="S159" s="10"/>
      <c r="T159" s="265" t="str">
        <f t="shared" si="125"/>
        <v>.</v>
      </c>
    </row>
    <row r="160" spans="1:20" x14ac:dyDescent="0.3">
      <c r="A160" s="17"/>
      <c r="B160" s="55" t="s">
        <v>22</v>
      </c>
      <c r="C160" s="18" t="str">
        <f t="shared" si="123"/>
        <v/>
      </c>
      <c r="D160" s="18" t="str">
        <f t="shared" si="110"/>
        <v/>
      </c>
      <c r="E160" s="101" t="s">
        <v>290</v>
      </c>
      <c r="F160" s="18">
        <f>Decsheets!$V$8</f>
        <v>3</v>
      </c>
      <c r="G160" s="10"/>
      <c r="H160" s="10"/>
      <c r="I160" s="19"/>
      <c r="J160" s="16" t="str">
        <f t="shared" si="124"/>
        <v/>
      </c>
      <c r="K160" s="16" t="str">
        <f t="shared" si="124"/>
        <v/>
      </c>
      <c r="L160" s="16" t="str">
        <f t="shared" si="124"/>
        <v/>
      </c>
      <c r="M160" s="16" t="str">
        <f t="shared" si="124"/>
        <v/>
      </c>
      <c r="N160" s="16" t="str">
        <f t="shared" si="124"/>
        <v/>
      </c>
      <c r="O160" s="16" t="str">
        <f t="shared" si="124"/>
        <v/>
      </c>
      <c r="P160" s="16" t="str">
        <f t="shared" si="124"/>
        <v/>
      </c>
      <c r="Q160" s="16" t="str">
        <f t="shared" si="124"/>
        <v/>
      </c>
      <c r="R160" s="16"/>
      <c r="S160" s="10"/>
      <c r="T160" s="265" t="str">
        <f t="shared" si="125"/>
        <v>.</v>
      </c>
    </row>
    <row r="161" spans="1:20" x14ac:dyDescent="0.3">
      <c r="A161" s="17"/>
      <c r="B161" s="55" t="s">
        <v>23</v>
      </c>
      <c r="C161" s="18" t="str">
        <f t="shared" si="123"/>
        <v/>
      </c>
      <c r="D161" s="18" t="str">
        <f t="shared" si="110"/>
        <v/>
      </c>
      <c r="E161" s="101" t="s">
        <v>290</v>
      </c>
      <c r="F161" s="18">
        <f>Decsheets!$V$9</f>
        <v>2</v>
      </c>
      <c r="G161" s="10"/>
      <c r="H161" s="10"/>
      <c r="I161" s="19"/>
      <c r="J161" s="16" t="str">
        <f t="shared" si="124"/>
        <v/>
      </c>
      <c r="K161" s="16" t="str">
        <f t="shared" si="124"/>
        <v/>
      </c>
      <c r="L161" s="16" t="str">
        <f t="shared" si="124"/>
        <v/>
      </c>
      <c r="M161" s="16" t="str">
        <f t="shared" si="124"/>
        <v/>
      </c>
      <c r="N161" s="16" t="str">
        <f t="shared" si="124"/>
        <v/>
      </c>
      <c r="O161" s="16" t="str">
        <f t="shared" si="124"/>
        <v/>
      </c>
      <c r="P161" s="16" t="str">
        <f t="shared" si="124"/>
        <v/>
      </c>
      <c r="Q161" s="16" t="str">
        <f t="shared" si="124"/>
        <v/>
      </c>
      <c r="R161" s="16"/>
      <c r="S161" s="10"/>
      <c r="T161" s="265" t="str">
        <f t="shared" si="125"/>
        <v>.</v>
      </c>
    </row>
    <row r="162" spans="1:20" x14ac:dyDescent="0.3">
      <c r="A162" s="17"/>
      <c r="B162" s="55" t="s">
        <v>24</v>
      </c>
      <c r="C162" s="18" t="str">
        <f t="shared" si="123"/>
        <v/>
      </c>
      <c r="D162" s="18" t="str">
        <f t="shared" si="110"/>
        <v/>
      </c>
      <c r="E162" s="101" t="s">
        <v>290</v>
      </c>
      <c r="F162" s="18">
        <f>Decsheets!$V$10</f>
        <v>1</v>
      </c>
      <c r="G162" s="10"/>
      <c r="H162" s="10"/>
      <c r="I162" s="19"/>
      <c r="J162" s="16" t="str">
        <f t="shared" si="124"/>
        <v/>
      </c>
      <c r="K162" s="16" t="str">
        <f t="shared" si="124"/>
        <v/>
      </c>
      <c r="L162" s="16" t="str">
        <f t="shared" si="124"/>
        <v/>
      </c>
      <c r="M162" s="16" t="str">
        <f t="shared" si="124"/>
        <v/>
      </c>
      <c r="N162" s="16" t="str">
        <f t="shared" si="124"/>
        <v/>
      </c>
      <c r="O162" s="16" t="str">
        <f t="shared" si="124"/>
        <v/>
      </c>
      <c r="P162" s="16" t="str">
        <f t="shared" si="124"/>
        <v/>
      </c>
      <c r="Q162" s="16" t="str">
        <f t="shared" si="124"/>
        <v/>
      </c>
      <c r="R162" s="16"/>
      <c r="S162" s="10"/>
      <c r="T162" s="265" t="str">
        <f t="shared" si="125"/>
        <v>.</v>
      </c>
    </row>
    <row r="163" spans="1:20" x14ac:dyDescent="0.3">
      <c r="A163" s="17"/>
      <c r="B163" s="55">
        <v>7</v>
      </c>
      <c r="C163" s="18" t="str">
        <f t="shared" si="123"/>
        <v/>
      </c>
      <c r="D163" s="18" t="str">
        <f t="shared" si="110"/>
        <v/>
      </c>
      <c r="E163" s="101" t="s">
        <v>290</v>
      </c>
      <c r="F163" s="18" t="str">
        <f>Decsheets!$V$11</f>
        <v>-</v>
      </c>
      <c r="G163" s="10"/>
      <c r="H163" s="10"/>
      <c r="I163" s="19"/>
      <c r="J163" s="16" t="str">
        <f t="shared" si="124"/>
        <v/>
      </c>
      <c r="K163" s="16" t="str">
        <f t="shared" si="124"/>
        <v/>
      </c>
      <c r="L163" s="16" t="str">
        <f t="shared" si="124"/>
        <v/>
      </c>
      <c r="M163" s="16" t="str">
        <f t="shared" si="124"/>
        <v/>
      </c>
      <c r="N163" s="16" t="str">
        <f t="shared" si="124"/>
        <v/>
      </c>
      <c r="O163" s="16" t="str">
        <f t="shared" si="124"/>
        <v/>
      </c>
      <c r="P163" s="16" t="str">
        <f t="shared" si="124"/>
        <v/>
      </c>
      <c r="Q163" s="16" t="str">
        <f t="shared" si="124"/>
        <v/>
      </c>
      <c r="R163" s="16">
        <f>SUM(Decsheets!$V$5:$V$12)-(SUM(J157:P163))</f>
        <v>21</v>
      </c>
      <c r="S163" s="10"/>
      <c r="T163" s="265" t="str">
        <f t="shared" si="125"/>
        <v>.</v>
      </c>
    </row>
    <row r="164" spans="1:20" x14ac:dyDescent="0.3">
      <c r="A164" s="23" t="s">
        <v>13</v>
      </c>
      <c r="B164" s="54"/>
      <c r="C164" s="20" t="s">
        <v>256</v>
      </c>
      <c r="D164" s="19"/>
      <c r="E164" s="128" t="s">
        <v>290</v>
      </c>
      <c r="F164" s="19"/>
      <c r="G164" s="10"/>
      <c r="H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46</v>
      </c>
      <c r="T164" s="269"/>
    </row>
    <row r="165" spans="1:20" x14ac:dyDescent="0.3">
      <c r="A165" s="17"/>
      <c r="B165" s="55">
        <v>1</v>
      </c>
      <c r="C165" s="18" t="str">
        <f t="shared" ref="C165:C171" si="126">IF(A165="","",VLOOKUP($A$164,IF(LEN(A165)=2,U13GB,U13GA),VLOOKUP(LEFT(A165,1),club,6,FALSE),FALSE))</f>
        <v/>
      </c>
      <c r="D165" s="18" t="str">
        <f t="shared" ref="D165:D171" si="127">IF(A165="","",VLOOKUP(LEFT(A165,1),club,2,FALSE))</f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si="124"/>
        <v/>
      </c>
      <c r="K165" s="16" t="str">
        <f t="shared" si="124"/>
        <v/>
      </c>
      <c r="L165" s="16" t="str">
        <f t="shared" si="124"/>
        <v/>
      </c>
      <c r="M165" s="16" t="str">
        <f t="shared" si="124"/>
        <v/>
      </c>
      <c r="N165" s="16" t="str">
        <f t="shared" si="124"/>
        <v/>
      </c>
      <c r="O165" s="16" t="str">
        <f t="shared" si="124"/>
        <v/>
      </c>
      <c r="P165" s="16" t="str">
        <f t="shared" si="124"/>
        <v/>
      </c>
      <c r="Q165" s="16" t="str">
        <f t="shared" si="124"/>
        <v/>
      </c>
      <c r="R165" s="16"/>
      <c r="S165" s="10"/>
      <c r="T165" s="265" t="str">
        <f t="shared" ref="T165:T171" si="128">IFERROR(IF(E165=".",".",IF(E165&gt;=$AN$28,"L9",IF(E165&gt;=$AM$28,"L8",IF(E165&gt;=$AL$28,"L7",IF(E165&gt;=$AK$28,"L6",IF(E165&gt;=$AJ$28,"L5",IF(E165&gt;=$AI$28,"L4",IF(E165&gt;=$AH$28,"L3",IF(E165&gt;=$AG$28,"L2",IF(E165&gt;=$AF$28,"L1","-")))))))))),"?")</f>
        <v>.</v>
      </c>
    </row>
    <row r="166" spans="1:20" x14ac:dyDescent="0.3">
      <c r="A166" s="17"/>
      <c r="B166" s="55">
        <v>2</v>
      </c>
      <c r="C166" s="18" t="str">
        <f t="shared" si="126"/>
        <v/>
      </c>
      <c r="D166" s="18" t="str">
        <f t="shared" si="127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24"/>
        <v/>
      </c>
      <c r="K166" s="16" t="str">
        <f t="shared" si="124"/>
        <v/>
      </c>
      <c r="L166" s="16" t="str">
        <f t="shared" si="124"/>
        <v/>
      </c>
      <c r="M166" s="16" t="str">
        <f t="shared" si="124"/>
        <v/>
      </c>
      <c r="N166" s="16" t="str">
        <f t="shared" si="124"/>
        <v/>
      </c>
      <c r="O166" s="16" t="str">
        <f t="shared" si="124"/>
        <v/>
      </c>
      <c r="P166" s="16" t="str">
        <f t="shared" si="124"/>
        <v/>
      </c>
      <c r="Q166" s="16" t="str">
        <f t="shared" si="124"/>
        <v/>
      </c>
      <c r="R166" s="16"/>
      <c r="S166" s="10"/>
      <c r="T166" s="265" t="str">
        <f t="shared" si="128"/>
        <v>.</v>
      </c>
    </row>
    <row r="167" spans="1:20" x14ac:dyDescent="0.3">
      <c r="A167" s="17"/>
      <c r="B167" s="55">
        <v>3</v>
      </c>
      <c r="C167" s="18" t="str">
        <f t="shared" si="126"/>
        <v/>
      </c>
      <c r="D167" s="18" t="str">
        <f t="shared" si="127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24"/>
        <v/>
      </c>
      <c r="K167" s="16" t="str">
        <f t="shared" si="124"/>
        <v/>
      </c>
      <c r="L167" s="16" t="str">
        <f t="shared" si="124"/>
        <v/>
      </c>
      <c r="M167" s="16" t="str">
        <f t="shared" si="124"/>
        <v/>
      </c>
      <c r="N167" s="16" t="str">
        <f t="shared" si="124"/>
        <v/>
      </c>
      <c r="O167" s="16" t="str">
        <f t="shared" si="124"/>
        <v/>
      </c>
      <c r="P167" s="16" t="str">
        <f t="shared" si="124"/>
        <v/>
      </c>
      <c r="Q167" s="16" t="str">
        <f t="shared" si="124"/>
        <v/>
      </c>
      <c r="R167" s="16"/>
      <c r="S167" s="10"/>
      <c r="T167" s="265" t="str">
        <f t="shared" si="128"/>
        <v>.</v>
      </c>
    </row>
    <row r="168" spans="1:20" x14ac:dyDescent="0.3">
      <c r="A168" s="17"/>
      <c r="B168" s="55" t="s">
        <v>22</v>
      </c>
      <c r="C168" s="18" t="str">
        <f t="shared" si="126"/>
        <v/>
      </c>
      <c r="D168" s="18" t="str">
        <f t="shared" si="127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24"/>
        <v/>
      </c>
      <c r="K168" s="16" t="str">
        <f t="shared" si="124"/>
        <v/>
      </c>
      <c r="L168" s="16" t="str">
        <f t="shared" si="124"/>
        <v/>
      </c>
      <c r="M168" s="16" t="str">
        <f t="shared" si="124"/>
        <v/>
      </c>
      <c r="N168" s="16" t="str">
        <f t="shared" si="124"/>
        <v/>
      </c>
      <c r="O168" s="16" t="str">
        <f t="shared" si="124"/>
        <v/>
      </c>
      <c r="P168" s="16" t="str">
        <f t="shared" si="124"/>
        <v/>
      </c>
      <c r="Q168" s="16" t="str">
        <f t="shared" si="124"/>
        <v/>
      </c>
      <c r="R168" s="16"/>
      <c r="S168" s="10"/>
      <c r="T168" s="265" t="str">
        <f t="shared" si="128"/>
        <v>.</v>
      </c>
    </row>
    <row r="169" spans="1:20" x14ac:dyDescent="0.3">
      <c r="A169" s="17"/>
      <c r="B169" s="55" t="s">
        <v>23</v>
      </c>
      <c r="C169" s="18" t="str">
        <f t="shared" si="126"/>
        <v/>
      </c>
      <c r="D169" s="18" t="str">
        <f t="shared" si="127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24"/>
        <v/>
      </c>
      <c r="K169" s="16" t="str">
        <f t="shared" si="124"/>
        <v/>
      </c>
      <c r="L169" s="16" t="str">
        <f t="shared" si="124"/>
        <v/>
      </c>
      <c r="M169" s="16" t="str">
        <f t="shared" si="124"/>
        <v/>
      </c>
      <c r="N169" s="16" t="str">
        <f t="shared" si="124"/>
        <v/>
      </c>
      <c r="O169" s="16" t="str">
        <f t="shared" si="124"/>
        <v/>
      </c>
      <c r="P169" s="16" t="str">
        <f t="shared" si="124"/>
        <v/>
      </c>
      <c r="Q169" s="16" t="str">
        <f t="shared" si="124"/>
        <v/>
      </c>
      <c r="R169" s="16"/>
      <c r="S169" s="10"/>
      <c r="T169" s="265" t="str">
        <f t="shared" si="128"/>
        <v>.</v>
      </c>
    </row>
    <row r="170" spans="1:20" x14ac:dyDescent="0.3">
      <c r="A170" s="17"/>
      <c r="B170" s="55" t="s">
        <v>24</v>
      </c>
      <c r="C170" s="18" t="str">
        <f t="shared" si="126"/>
        <v/>
      </c>
      <c r="D170" s="18" t="str">
        <f t="shared" si="127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24"/>
        <v/>
      </c>
      <c r="K170" s="16" t="str">
        <f t="shared" si="124"/>
        <v/>
      </c>
      <c r="L170" s="16" t="str">
        <f t="shared" si="124"/>
        <v/>
      </c>
      <c r="M170" s="16" t="str">
        <f t="shared" si="124"/>
        <v/>
      </c>
      <c r="N170" s="16" t="str">
        <f t="shared" si="124"/>
        <v/>
      </c>
      <c r="O170" s="16" t="str">
        <f t="shared" si="124"/>
        <v/>
      </c>
      <c r="P170" s="16" t="str">
        <f t="shared" si="124"/>
        <v/>
      </c>
      <c r="Q170" s="16" t="str">
        <f t="shared" si="124"/>
        <v/>
      </c>
      <c r="R170" s="16"/>
      <c r="S170" s="10"/>
      <c r="T170" s="265" t="str">
        <f t="shared" si="128"/>
        <v>.</v>
      </c>
    </row>
    <row r="171" spans="1:20" x14ac:dyDescent="0.3">
      <c r="A171" s="17"/>
      <c r="B171" s="55">
        <v>7</v>
      </c>
      <c r="C171" s="18" t="str">
        <f t="shared" si="126"/>
        <v/>
      </c>
      <c r="D171" s="18" t="str">
        <f t="shared" si="127"/>
        <v/>
      </c>
      <c r="E171" s="101" t="s">
        <v>290</v>
      </c>
      <c r="F171" s="18" t="str">
        <f>Decsheets!$V$11</f>
        <v>-</v>
      </c>
      <c r="G171" s="10"/>
      <c r="H171" s="10"/>
      <c r="I171" s="19"/>
      <c r="J171" s="16" t="str">
        <f t="shared" ref="J171:Q171" si="129">IF($A171="","",IF(LEFT($A171,1)=J$12,$F171,""))</f>
        <v/>
      </c>
      <c r="K171" s="16" t="str">
        <f t="shared" si="129"/>
        <v/>
      </c>
      <c r="L171" s="16" t="str">
        <f t="shared" si="129"/>
        <v/>
      </c>
      <c r="M171" s="16" t="str">
        <f t="shared" si="129"/>
        <v/>
      </c>
      <c r="N171" s="16" t="str">
        <f t="shared" si="129"/>
        <v/>
      </c>
      <c r="O171" s="16" t="str">
        <f t="shared" si="129"/>
        <v/>
      </c>
      <c r="P171" s="16" t="str">
        <f t="shared" si="129"/>
        <v/>
      </c>
      <c r="Q171" s="16" t="str">
        <f t="shared" si="129"/>
        <v/>
      </c>
      <c r="R171" s="16">
        <f>SUM(Decsheets!$V$5:$V$12)-(SUM(J165:P171))</f>
        <v>21</v>
      </c>
      <c r="S171" s="10"/>
      <c r="T171" s="265" t="str">
        <f t="shared" si="128"/>
        <v>.</v>
      </c>
    </row>
    <row r="172" spans="1:20" x14ac:dyDescent="0.3">
      <c r="A172" s="23" t="s">
        <v>14</v>
      </c>
      <c r="B172" s="54"/>
      <c r="C172" s="20" t="s">
        <v>213</v>
      </c>
      <c r="D172" s="19"/>
      <c r="E172" s="9" t="s">
        <v>290</v>
      </c>
      <c r="F172" s="19"/>
      <c r="G172" s="10"/>
      <c r="H172" s="10"/>
      <c r="I172" s="22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14</v>
      </c>
    </row>
    <row r="173" spans="1:20" x14ac:dyDescent="0.3">
      <c r="A173" s="17"/>
      <c r="B173" s="55">
        <v>1</v>
      </c>
      <c r="C173" s="18" t="str">
        <f t="shared" ref="C173:C179" si="130">IF(A173="","",VLOOKUP($A$172,IF(LEN(A173)=2,U13GB,U13GA),VLOOKUP(LEFT(A173,1),club,6,FALSE),FALSE))</f>
        <v/>
      </c>
      <c r="D173" s="18" t="str">
        <f t="shared" ref="D173:D179" si="131">IF(A173="","",VLOOKUP(LEFT(A173,1),club,2,FALSE))</f>
        <v/>
      </c>
      <c r="E173" s="101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32">IF($A173="","",IF(LEFT($A173,1)=J$12,$F173,""))</f>
        <v/>
      </c>
      <c r="K173" s="16" t="str">
        <f t="shared" si="132"/>
        <v/>
      </c>
      <c r="L173" s="16" t="str">
        <f t="shared" si="132"/>
        <v/>
      </c>
      <c r="M173" s="16" t="str">
        <f t="shared" si="132"/>
        <v/>
      </c>
      <c r="N173" s="16" t="str">
        <f t="shared" si="132"/>
        <v/>
      </c>
      <c r="O173" s="16" t="str">
        <f t="shared" si="132"/>
        <v/>
      </c>
      <c r="P173" s="16" t="str">
        <f t="shared" si="132"/>
        <v/>
      </c>
      <c r="Q173" s="16" t="str">
        <f t="shared" si="132"/>
        <v/>
      </c>
      <c r="R173" s="16"/>
      <c r="S173" s="10"/>
    </row>
    <row r="174" spans="1:20" x14ac:dyDescent="0.3">
      <c r="A174" s="17"/>
      <c r="B174" s="55">
        <v>2</v>
      </c>
      <c r="C174" s="18" t="str">
        <f t="shared" si="130"/>
        <v/>
      </c>
      <c r="D174" s="18" t="str">
        <f t="shared" si="131"/>
        <v/>
      </c>
      <c r="E174" s="101" t="s">
        <v>290</v>
      </c>
      <c r="F174" s="18">
        <f>Decsheets!$V$6</f>
        <v>5</v>
      </c>
      <c r="G174" s="10"/>
      <c r="H174" s="10"/>
      <c r="I174" s="19"/>
      <c r="J174" s="16" t="str">
        <f t="shared" si="132"/>
        <v/>
      </c>
      <c r="K174" s="16" t="str">
        <f t="shared" si="132"/>
        <v/>
      </c>
      <c r="L174" s="16" t="str">
        <f t="shared" si="132"/>
        <v/>
      </c>
      <c r="M174" s="16" t="str">
        <f t="shared" si="132"/>
        <v/>
      </c>
      <c r="N174" s="16" t="str">
        <f t="shared" si="132"/>
        <v/>
      </c>
      <c r="O174" s="16" t="str">
        <f t="shared" si="132"/>
        <v/>
      </c>
      <c r="P174" s="16" t="str">
        <f t="shared" si="132"/>
        <v/>
      </c>
      <c r="Q174" s="16" t="str">
        <f t="shared" si="132"/>
        <v/>
      </c>
      <c r="R174" s="16"/>
      <c r="S174" s="10"/>
    </row>
    <row r="175" spans="1:20" x14ac:dyDescent="0.3">
      <c r="A175" s="17"/>
      <c r="B175" s="55">
        <v>3</v>
      </c>
      <c r="C175" s="18" t="str">
        <f t="shared" si="130"/>
        <v/>
      </c>
      <c r="D175" s="18" t="str">
        <f t="shared" si="131"/>
        <v/>
      </c>
      <c r="E175" s="101" t="s">
        <v>290</v>
      </c>
      <c r="F175" s="18">
        <f>Decsheets!$V$7</f>
        <v>4</v>
      </c>
      <c r="G175" s="10"/>
      <c r="H175" s="10"/>
      <c r="I175" s="19"/>
      <c r="J175" s="16" t="str">
        <f t="shared" si="132"/>
        <v/>
      </c>
      <c r="K175" s="16" t="str">
        <f t="shared" si="132"/>
        <v/>
      </c>
      <c r="L175" s="16" t="str">
        <f t="shared" si="132"/>
        <v/>
      </c>
      <c r="M175" s="16" t="str">
        <f t="shared" si="132"/>
        <v/>
      </c>
      <c r="N175" s="16" t="str">
        <f t="shared" si="132"/>
        <v/>
      </c>
      <c r="O175" s="16" t="str">
        <f t="shared" si="132"/>
        <v/>
      </c>
      <c r="P175" s="16" t="str">
        <f t="shared" si="132"/>
        <v/>
      </c>
      <c r="Q175" s="16" t="str">
        <f t="shared" si="132"/>
        <v/>
      </c>
      <c r="R175" s="16"/>
      <c r="S175" s="10"/>
    </row>
    <row r="176" spans="1:20" x14ac:dyDescent="0.3">
      <c r="A176" s="17"/>
      <c r="B176" s="55" t="s">
        <v>22</v>
      </c>
      <c r="C176" s="18" t="str">
        <f t="shared" si="130"/>
        <v/>
      </c>
      <c r="D176" s="18" t="str">
        <f t="shared" si="131"/>
        <v/>
      </c>
      <c r="E176" s="101" t="s">
        <v>290</v>
      </c>
      <c r="F176" s="18">
        <f>Decsheets!$V$8</f>
        <v>3</v>
      </c>
      <c r="G176" s="10"/>
      <c r="H176" s="10"/>
      <c r="I176" s="19"/>
      <c r="J176" s="16" t="str">
        <f t="shared" si="132"/>
        <v/>
      </c>
      <c r="K176" s="16" t="str">
        <f t="shared" si="132"/>
        <v/>
      </c>
      <c r="L176" s="16" t="str">
        <f t="shared" si="132"/>
        <v/>
      </c>
      <c r="M176" s="16" t="str">
        <f t="shared" si="132"/>
        <v/>
      </c>
      <c r="N176" s="16" t="str">
        <f t="shared" si="132"/>
        <v/>
      </c>
      <c r="O176" s="16" t="str">
        <f t="shared" si="132"/>
        <v/>
      </c>
      <c r="P176" s="16" t="str">
        <f t="shared" si="132"/>
        <v/>
      </c>
      <c r="Q176" s="16" t="str">
        <f t="shared" si="132"/>
        <v/>
      </c>
      <c r="R176" s="16"/>
      <c r="S176" s="10"/>
    </row>
    <row r="177" spans="1:19" x14ac:dyDescent="0.3">
      <c r="A177" s="17"/>
      <c r="B177" s="55" t="s">
        <v>23</v>
      </c>
      <c r="C177" s="18" t="str">
        <f t="shared" si="130"/>
        <v/>
      </c>
      <c r="D177" s="18" t="str">
        <f t="shared" si="131"/>
        <v/>
      </c>
      <c r="E177" s="101" t="s">
        <v>290</v>
      </c>
      <c r="F177" s="18">
        <f>Decsheets!$V$9</f>
        <v>2</v>
      </c>
      <c r="G177" s="10"/>
      <c r="H177" s="10"/>
      <c r="I177" s="19"/>
      <c r="J177" s="16" t="str">
        <f t="shared" si="132"/>
        <v/>
      </c>
      <c r="K177" s="16" t="str">
        <f t="shared" si="132"/>
        <v/>
      </c>
      <c r="L177" s="16" t="str">
        <f t="shared" si="132"/>
        <v/>
      </c>
      <c r="M177" s="16" t="str">
        <f t="shared" si="132"/>
        <v/>
      </c>
      <c r="N177" s="16" t="str">
        <f t="shared" si="132"/>
        <v/>
      </c>
      <c r="O177" s="16" t="str">
        <f t="shared" si="132"/>
        <v/>
      </c>
      <c r="P177" s="16" t="str">
        <f t="shared" si="132"/>
        <v/>
      </c>
      <c r="Q177" s="16" t="str">
        <f t="shared" si="132"/>
        <v/>
      </c>
      <c r="R177" s="16"/>
      <c r="S177" s="10"/>
    </row>
    <row r="178" spans="1:19" x14ac:dyDescent="0.3">
      <c r="A178" s="17"/>
      <c r="B178" s="55" t="s">
        <v>24</v>
      </c>
      <c r="C178" s="18" t="str">
        <f t="shared" si="130"/>
        <v/>
      </c>
      <c r="D178" s="18" t="str">
        <f t="shared" si="131"/>
        <v/>
      </c>
      <c r="E178" s="101" t="s">
        <v>290</v>
      </c>
      <c r="F178" s="18">
        <f>Decsheets!$V$10</f>
        <v>1</v>
      </c>
      <c r="G178" s="10"/>
      <c r="H178" s="10"/>
      <c r="I178" s="19"/>
      <c r="J178" s="16" t="str">
        <f t="shared" si="132"/>
        <v/>
      </c>
      <c r="K178" s="16" t="str">
        <f t="shared" si="132"/>
        <v/>
      </c>
      <c r="L178" s="16" t="str">
        <f t="shared" si="132"/>
        <v/>
      </c>
      <c r="M178" s="16" t="str">
        <f t="shared" si="132"/>
        <v/>
      </c>
      <c r="N178" s="16" t="str">
        <f t="shared" si="132"/>
        <v/>
      </c>
      <c r="O178" s="16" t="str">
        <f t="shared" si="132"/>
        <v/>
      </c>
      <c r="P178" s="16" t="str">
        <f t="shared" si="132"/>
        <v/>
      </c>
      <c r="Q178" s="16" t="str">
        <f t="shared" si="132"/>
        <v/>
      </c>
      <c r="R178" s="16"/>
      <c r="S178" s="10"/>
    </row>
    <row r="179" spans="1:19" x14ac:dyDescent="0.3">
      <c r="A179" s="17"/>
      <c r="B179" s="55">
        <v>7</v>
      </c>
      <c r="C179" s="18" t="str">
        <f t="shared" si="130"/>
        <v/>
      </c>
      <c r="D179" s="18" t="str">
        <f t="shared" si="131"/>
        <v/>
      </c>
      <c r="E179" s="101" t="s">
        <v>290</v>
      </c>
      <c r="F179" s="18" t="str">
        <f>Decsheets!$V$11</f>
        <v>-</v>
      </c>
      <c r="G179" s="10"/>
      <c r="H179" s="10"/>
      <c r="I179" s="19"/>
      <c r="J179" s="16" t="str">
        <f t="shared" si="132"/>
        <v/>
      </c>
      <c r="K179" s="16" t="str">
        <f t="shared" si="132"/>
        <v/>
      </c>
      <c r="L179" s="16" t="str">
        <f t="shared" si="132"/>
        <v/>
      </c>
      <c r="M179" s="16" t="str">
        <f t="shared" si="132"/>
        <v/>
      </c>
      <c r="N179" s="16" t="str">
        <f t="shared" si="132"/>
        <v/>
      </c>
      <c r="O179" s="16" t="str">
        <f t="shared" si="132"/>
        <v/>
      </c>
      <c r="P179" s="16" t="str">
        <f t="shared" si="132"/>
        <v/>
      </c>
      <c r="Q179" s="16" t="str">
        <f t="shared" si="132"/>
        <v/>
      </c>
      <c r="R179" s="16">
        <f>SUM(Decsheets!$V$5:$V$12)-(SUM(J173:P179))</f>
        <v>21</v>
      </c>
      <c r="S179" s="10"/>
    </row>
  </sheetData>
  <sheetProtection algorithmName="SHA-512" hashValue="xaUOqWTlQzTglEymdJv4zPu3IqvD7uiwz2E0+LZpj5r288BqnbiXpalJiT+XeTtcD5J4FY589HcmuuP+l8gt2A==" saltValue="ErHR0lhchPU1j/gWRi7npw==" spinCount="100000" sheet="1" selectLockedCells="1"/>
  <mergeCells count="4">
    <mergeCell ref="P1:R1"/>
    <mergeCell ref="R10:R12"/>
    <mergeCell ref="A1:D1"/>
    <mergeCell ref="W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>&amp;RUnder 13 Girls Page &amp;P of &amp;N</oddHeader>
  </headerFooter>
  <rowBreaks count="1" manualBreakCount="1">
    <brk id="56" min="22" max="2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N211"/>
  <sheetViews>
    <sheetView tabSelected="1" topLeftCell="A155" zoomScale="90" zoomScaleNormal="90" workbookViewId="0">
      <selection activeCell="E171" sqref="E171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5546875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1.6640625" customWidth="1"/>
    <col min="21" max="21" width="3.5546875" customWidth="1"/>
    <col min="22" max="22" width="9.109375" customWidth="1"/>
    <col min="23" max="23" width="19.88671875" customWidth="1"/>
    <col min="24" max="24" width="14.44140625" customWidth="1"/>
    <col min="25" max="25" width="9.109375" customWidth="1"/>
    <col min="26" max="26" width="6.88671875" customWidth="1"/>
    <col min="27" max="27" width="20.88671875" customWidth="1"/>
    <col min="28" max="28" width="14.33203125" customWidth="1"/>
    <col min="29" max="29" width="9.109375" customWidth="1"/>
    <col min="30" max="30" width="14.33203125" customWidth="1"/>
  </cols>
  <sheetData>
    <row r="1" spans="1:40" ht="18" x14ac:dyDescent="0.35">
      <c r="A1" s="277" t="s">
        <v>280</v>
      </c>
      <c r="B1" s="277"/>
      <c r="C1" s="277"/>
      <c r="D1" s="277"/>
      <c r="E1" s="49"/>
      <c r="F1" s="49"/>
      <c r="G1" s="49"/>
      <c r="H1" s="49"/>
      <c r="I1" s="52"/>
      <c r="J1" s="52">
        <f>Overallresults!I38</f>
        <v>0</v>
      </c>
      <c r="K1" s="52"/>
      <c r="L1" s="52"/>
      <c r="M1" s="52"/>
      <c r="N1" s="52"/>
      <c r="O1" s="52"/>
      <c r="P1" s="274" t="str">
        <f>Overallresults!L38</f>
        <v>-</v>
      </c>
      <c r="Q1" s="274"/>
      <c r="R1" s="274"/>
      <c r="W1" s="277" t="s">
        <v>339</v>
      </c>
      <c r="X1" s="277"/>
      <c r="Y1" s="277"/>
      <c r="Z1" s="277"/>
      <c r="AA1" s="277"/>
      <c r="AB1" s="277"/>
      <c r="AC1" s="114"/>
    </row>
    <row r="2" spans="1:40" ht="15" customHeight="1" x14ac:dyDescent="0.3">
      <c r="A2" s="97"/>
      <c r="B2" s="54"/>
      <c r="C2" s="103" t="s">
        <v>1</v>
      </c>
      <c r="D2" s="103" t="s">
        <v>21</v>
      </c>
      <c r="E2" s="9"/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14"/>
      <c r="Z2" s="113"/>
      <c r="AA2" s="195" t="str">
        <f>Overallresults!L38</f>
        <v>-</v>
      </c>
      <c r="AB2" s="113"/>
      <c r="AC2" s="114"/>
    </row>
    <row r="3" spans="1:40" ht="15" customHeight="1" x14ac:dyDescent="0.3">
      <c r="A3" s="23"/>
      <c r="B3" s="92">
        <v>1</v>
      </c>
      <c r="C3" s="98" t="str">
        <f>Decsheets!T5</f>
        <v>-</v>
      </c>
      <c r="D3" s="91">
        <f>SUM(J13:J211)</f>
        <v>0</v>
      </c>
      <c r="E3" s="25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14"/>
      <c r="Z3" s="113"/>
      <c r="AA3" s="113"/>
      <c r="AB3" s="113"/>
      <c r="AC3" s="114"/>
    </row>
    <row r="4" spans="1:40" ht="15" customHeight="1" x14ac:dyDescent="0.3">
      <c r="A4" s="23"/>
      <c r="B4" s="92">
        <v>2</v>
      </c>
      <c r="C4" s="98" t="str">
        <f>Decsheets!T6</f>
        <v>-</v>
      </c>
      <c r="D4" s="91">
        <f>SUM(K13:K211)</f>
        <v>0</v>
      </c>
      <c r="E4" s="25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7" t="str">
        <f>$E12</f>
        <v>.</v>
      </c>
      <c r="Z4" s="113"/>
      <c r="AA4" s="113" t="s">
        <v>310</v>
      </c>
      <c r="AB4" s="115" t="s">
        <v>313</v>
      </c>
      <c r="AC4" s="137" t="str">
        <f>$E20</f>
        <v>.</v>
      </c>
    </row>
    <row r="5" spans="1:40" ht="15" customHeight="1" x14ac:dyDescent="0.3">
      <c r="A5" s="23"/>
      <c r="B5" s="92">
        <v>3</v>
      </c>
      <c r="C5" s="98" t="str">
        <f>Decsheets!T7</f>
        <v>-</v>
      </c>
      <c r="D5" s="91">
        <f>SUM(L13:L211)</f>
        <v>0</v>
      </c>
      <c r="E5" s="25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9" t="str">
        <f>$E13</f>
        <v>.</v>
      </c>
      <c r="Z5" s="113"/>
      <c r="AA5" s="113" t="str">
        <f>$C21</f>
        <v/>
      </c>
      <c r="AB5" s="113" t="str">
        <f>$D21</f>
        <v/>
      </c>
      <c r="AC5" s="139" t="str">
        <f>$E21</f>
        <v>.</v>
      </c>
    </row>
    <row r="6" spans="1:40" ht="15" customHeight="1" x14ac:dyDescent="0.3">
      <c r="A6" s="23"/>
      <c r="B6" s="92" t="s">
        <v>22</v>
      </c>
      <c r="C6" s="98" t="str">
        <f>Decsheets!T8</f>
        <v>-</v>
      </c>
      <c r="D6" s="91">
        <f>SUM(M13:M211)</f>
        <v>0</v>
      </c>
      <c r="E6" s="25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139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139" t="str">
        <f t="shared" ref="AC6:AC11" si="5">$E22</f>
        <v>.</v>
      </c>
    </row>
    <row r="7" spans="1:40" x14ac:dyDescent="0.3">
      <c r="A7" s="23"/>
      <c r="B7" s="92" t="s">
        <v>23</v>
      </c>
      <c r="C7" s="98" t="str">
        <f>Decsheets!T9</f>
        <v>-</v>
      </c>
      <c r="D7" s="91">
        <f>SUM(N13:N211)</f>
        <v>0</v>
      </c>
      <c r="E7" s="25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139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139" t="str">
        <f t="shared" si="5"/>
        <v>.</v>
      </c>
    </row>
    <row r="8" spans="1:40" x14ac:dyDescent="0.3">
      <c r="A8" s="23"/>
      <c r="B8" s="92" t="s">
        <v>24</v>
      </c>
      <c r="C8" s="98" t="str">
        <f>Decsheets!T10</f>
        <v>-</v>
      </c>
      <c r="D8" s="91">
        <f>SUM(O13:O211)</f>
        <v>0</v>
      </c>
      <c r="E8" s="25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139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139" t="str">
        <f t="shared" si="5"/>
        <v>.</v>
      </c>
    </row>
    <row r="9" spans="1:40" x14ac:dyDescent="0.3">
      <c r="A9" s="23"/>
      <c r="B9" s="92" t="s">
        <v>25</v>
      </c>
      <c r="C9" s="98" t="str">
        <f>Decsheets!T11</f>
        <v>Blank</v>
      </c>
      <c r="D9" s="91">
        <f>SUM(P13:P211)</f>
        <v>0</v>
      </c>
      <c r="E9" s="25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139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139" t="str">
        <f t="shared" si="5"/>
        <v>.</v>
      </c>
    </row>
    <row r="10" spans="1:40" ht="15" customHeight="1" x14ac:dyDescent="0.3">
      <c r="A10" s="23"/>
      <c r="C10" s="6" t="s">
        <v>269</v>
      </c>
      <c r="D10" s="105">
        <f>SUM(R13:R211)</f>
        <v>525</v>
      </c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75" t="s">
        <v>26</v>
      </c>
      <c r="S10" s="10"/>
      <c r="W10" s="113" t="str">
        <f t="shared" si="0"/>
        <v/>
      </c>
      <c r="X10" s="113" t="str">
        <f t="shared" si="1"/>
        <v/>
      </c>
      <c r="Y10" s="139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139" t="str">
        <f t="shared" si="5"/>
        <v>.</v>
      </c>
    </row>
    <row r="11" spans="1:40" ht="18.75" customHeight="1" x14ac:dyDescent="0.3">
      <c r="A11" s="102" t="s">
        <v>308</v>
      </c>
      <c r="B11" s="54"/>
      <c r="C11" s="12"/>
      <c r="D11" s="12"/>
      <c r="E11" s="104" t="s">
        <v>289</v>
      </c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75"/>
      <c r="S11" s="10"/>
      <c r="W11" s="113" t="str">
        <f t="shared" si="0"/>
        <v/>
      </c>
      <c r="X11" s="113" t="str">
        <f t="shared" si="1"/>
        <v/>
      </c>
      <c r="Y11" s="139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139" t="str">
        <f t="shared" si="5"/>
        <v>.</v>
      </c>
    </row>
    <row r="12" spans="1:40" ht="28.2" x14ac:dyDescent="0.3">
      <c r="A12" s="13" t="s">
        <v>2</v>
      </c>
      <c r="B12" s="54"/>
      <c r="C12" s="14" t="s">
        <v>161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199" t="str">
        <f>Decsheets!S12</f>
        <v>blank</v>
      </c>
      <c r="R12" s="276"/>
      <c r="S12" s="10" t="s">
        <v>27</v>
      </c>
      <c r="T12" s="264" t="s">
        <v>471</v>
      </c>
      <c r="W12" s="113"/>
      <c r="X12" s="113"/>
      <c r="Y12" s="138"/>
      <c r="Z12" s="113"/>
      <c r="AA12" s="113"/>
      <c r="AB12" s="113"/>
      <c r="AC12" s="138"/>
      <c r="AE12" s="6" t="s">
        <v>406</v>
      </c>
    </row>
    <row r="13" spans="1:40" x14ac:dyDescent="0.3">
      <c r="A13" s="17"/>
      <c r="B13" s="55">
        <v>1</v>
      </c>
      <c r="C13" s="24" t="str">
        <f t="shared" ref="C13:C19" si="6">IF(A13="","",VLOOKUP($A$12,IF(LEN(A13)=2,U15GB,U15GA),VLOOKUP(LEFT(A13,1),club,6,FALSE),FALSE))</f>
        <v/>
      </c>
      <c r="D13" s="24" t="str">
        <f t="shared" ref="D13:D77" si="7">IF(A13="","",VLOOKUP(LEFT(A13,1),club,2,FALSE))</f>
        <v/>
      </c>
      <c r="E13" s="101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65" t="str">
        <f t="shared" ref="T13:T19" si="9">IFERROR(IF(E13=".",".",IF(E13&lt;=$AN$15,"L9",IF(E13&lt;=$AM$15,"L8",IF(E13&lt;=$AL$15,"L7",IF(E13&lt;=$AK$15,"L6",IF(E13&lt;=$AJ$15,"L5",IF(E13&lt;=$AI$15,"L4",IF(E13&lt;=$AH$15,"L3",IF(E13&lt;=$AG$15,"L2",IF(E13&lt;=$AF$15,"L1","-")))))))))),"?")</f>
        <v>.</v>
      </c>
      <c r="W13" s="113" t="s">
        <v>311</v>
      </c>
      <c r="X13" s="115" t="s">
        <v>313</v>
      </c>
      <c r="Y13" s="137" t="str">
        <f>$E28</f>
        <v>.</v>
      </c>
      <c r="Z13" s="113"/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101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65" t="str">
        <f t="shared" si="9"/>
        <v>.</v>
      </c>
      <c r="W14" s="113" t="str">
        <f>$C29</f>
        <v/>
      </c>
      <c r="X14" s="113" t="str">
        <f>$D29</f>
        <v/>
      </c>
      <c r="Y14" s="139" t="str">
        <f>$E29</f>
        <v>.</v>
      </c>
      <c r="Z14" s="113"/>
      <c r="AA14" s="113" t="str">
        <f>$C37</f>
        <v/>
      </c>
      <c r="AB14" s="113" t="str">
        <f>$D37</f>
        <v/>
      </c>
      <c r="AC14" s="139" t="str">
        <f>$E37</f>
        <v>.</v>
      </c>
      <c r="AE14" s="120" t="s">
        <v>391</v>
      </c>
      <c r="AF14" s="211">
        <v>10.199999999999999</v>
      </c>
      <c r="AG14" s="211">
        <v>9.8000000000000007</v>
      </c>
      <c r="AH14" s="211">
        <v>9.4</v>
      </c>
      <c r="AI14" s="211">
        <v>9.1</v>
      </c>
      <c r="AJ14" s="211">
        <v>8.9</v>
      </c>
      <c r="AK14" s="211">
        <v>8.6999999999999993</v>
      </c>
      <c r="AL14" s="211">
        <v>8.5</v>
      </c>
      <c r="AM14" s="211">
        <v>8.3000000000000007</v>
      </c>
      <c r="AN14" s="211">
        <v>8.15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101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65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139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139" t="str">
        <f t="shared" ref="AC15:AC20" si="15">$E38</f>
        <v>.</v>
      </c>
      <c r="AE15" s="120" t="s">
        <v>393</v>
      </c>
      <c r="AF15" s="211">
        <v>14.8</v>
      </c>
      <c r="AG15" s="211">
        <v>14.4</v>
      </c>
      <c r="AH15" s="211">
        <v>14</v>
      </c>
      <c r="AI15" s="211">
        <v>13.7</v>
      </c>
      <c r="AJ15" s="211">
        <v>13.5</v>
      </c>
      <c r="AK15" s="211">
        <v>13.3</v>
      </c>
      <c r="AL15" s="211">
        <v>13.1</v>
      </c>
      <c r="AM15" s="211">
        <v>12.9</v>
      </c>
      <c r="AN15" s="211">
        <v>12.7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101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65" t="str">
        <f t="shared" si="9"/>
        <v>.</v>
      </c>
      <c r="W16" s="113" t="str">
        <f t="shared" si="10"/>
        <v/>
      </c>
      <c r="X16" s="113" t="str">
        <f t="shared" si="11"/>
        <v/>
      </c>
      <c r="Y16" s="139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139" t="str">
        <f t="shared" si="15"/>
        <v>.</v>
      </c>
      <c r="AE16" s="120" t="s">
        <v>395</v>
      </c>
      <c r="AF16" s="211">
        <v>32.700000000000003</v>
      </c>
      <c r="AG16" s="211">
        <v>31.7</v>
      </c>
      <c r="AH16" s="211">
        <v>30.8</v>
      </c>
      <c r="AI16" s="211">
        <v>30.5</v>
      </c>
      <c r="AJ16" s="211">
        <v>29.7</v>
      </c>
      <c r="AK16" s="211">
        <v>29.2</v>
      </c>
      <c r="AL16" s="211">
        <v>28.5</v>
      </c>
      <c r="AM16" s="211">
        <v>27.8</v>
      </c>
      <c r="AN16" s="211">
        <v>27.2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101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65" t="str">
        <f t="shared" si="9"/>
        <v>.</v>
      </c>
      <c r="W17" s="113" t="str">
        <f t="shared" si="10"/>
        <v/>
      </c>
      <c r="X17" s="113" t="str">
        <f t="shared" si="11"/>
        <v/>
      </c>
      <c r="Y17" s="139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139" t="str">
        <f t="shared" si="15"/>
        <v>.</v>
      </c>
      <c r="AE17" s="120" t="s">
        <v>407</v>
      </c>
      <c r="AF17" s="211">
        <v>55</v>
      </c>
      <c r="AG17" s="211">
        <v>53</v>
      </c>
      <c r="AH17" s="211">
        <v>51</v>
      </c>
      <c r="AI17" s="211">
        <v>49</v>
      </c>
      <c r="AJ17" s="211">
        <v>47</v>
      </c>
      <c r="AK17" s="211">
        <v>45.2</v>
      </c>
      <c r="AL17" s="211">
        <v>44</v>
      </c>
      <c r="AM17" s="211">
        <v>43</v>
      </c>
      <c r="AN17" s="211">
        <v>42.4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101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65" t="str">
        <f t="shared" si="9"/>
        <v>.</v>
      </c>
      <c r="W18" s="113" t="str">
        <f t="shared" si="10"/>
        <v/>
      </c>
      <c r="X18" s="113" t="str">
        <f t="shared" si="11"/>
        <v/>
      </c>
      <c r="Y18" s="139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139" t="str">
        <f t="shared" si="15"/>
        <v>.</v>
      </c>
      <c r="AE18" s="120" t="s">
        <v>397</v>
      </c>
      <c r="AF18" s="212">
        <v>1.9097222222222222E-3</v>
      </c>
      <c r="AG18" s="212">
        <v>1.8518518518518517E-3</v>
      </c>
      <c r="AH18" s="212">
        <v>1.7939814814814815E-3</v>
      </c>
      <c r="AI18" s="212">
        <v>1.7476851851851852E-3</v>
      </c>
      <c r="AJ18" s="212">
        <v>1.712962962962963E-3</v>
      </c>
      <c r="AK18" s="212">
        <v>1.689814814814815E-3</v>
      </c>
      <c r="AL18" s="212">
        <v>1.6666666666666668E-3</v>
      </c>
      <c r="AM18" s="212">
        <v>1.6435185185185183E-3</v>
      </c>
      <c r="AN18" s="212">
        <v>1.6203703703703703E-3</v>
      </c>
    </row>
    <row r="19" spans="1:40" x14ac:dyDescent="0.3">
      <c r="A19" s="17"/>
      <c r="B19" s="55">
        <v>7</v>
      </c>
      <c r="C19" s="24" t="str">
        <f t="shared" si="6"/>
        <v/>
      </c>
      <c r="D19" s="24" t="str">
        <f t="shared" si="7"/>
        <v/>
      </c>
      <c r="E19" s="101" t="s">
        <v>290</v>
      </c>
      <c r="F19" s="18" t="str">
        <f>Decsheets!$V$11</f>
        <v>-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SUM(Decsheets!$V$5:$V$13)-(SUM(J13:P19))</f>
        <v>21</v>
      </c>
      <c r="S19" s="10"/>
      <c r="T19" s="265" t="str">
        <f t="shared" si="9"/>
        <v>.</v>
      </c>
      <c r="W19" s="113" t="str">
        <f t="shared" si="10"/>
        <v/>
      </c>
      <c r="X19" s="113" t="str">
        <f t="shared" si="11"/>
        <v/>
      </c>
      <c r="Y19" s="139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139" t="str">
        <f t="shared" si="15"/>
        <v>.</v>
      </c>
      <c r="AE19" s="120" t="s">
        <v>399</v>
      </c>
      <c r="AF19" s="212">
        <v>4.0509259259259257E-3</v>
      </c>
      <c r="AG19" s="212">
        <v>3.9351851851851857E-3</v>
      </c>
      <c r="AH19" s="212">
        <v>3.81944444444445E-3</v>
      </c>
      <c r="AI19" s="212">
        <v>3.7037037037037099E-3</v>
      </c>
      <c r="AJ19" s="212">
        <v>3.6111111111111114E-3</v>
      </c>
      <c r="AK19" s="212">
        <v>3.5416666666666665E-3</v>
      </c>
      <c r="AL19" s="212">
        <v>3.472222222222222E-3</v>
      </c>
      <c r="AM19" s="212">
        <v>3.414351851851852E-3</v>
      </c>
      <c r="AN19" s="212">
        <v>3.3564814814814811E-3</v>
      </c>
    </row>
    <row r="20" spans="1:40" x14ac:dyDescent="0.3">
      <c r="A20" s="13" t="s">
        <v>2</v>
      </c>
      <c r="B20" s="54"/>
      <c r="C20" s="20" t="s">
        <v>162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66"/>
      <c r="W20" s="113" t="str">
        <f t="shared" si="10"/>
        <v/>
      </c>
      <c r="X20" s="113" t="str">
        <f t="shared" si="11"/>
        <v/>
      </c>
      <c r="Y20" s="139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139" t="str">
        <f t="shared" si="15"/>
        <v>.</v>
      </c>
      <c r="AE20" s="120" t="s">
        <v>408</v>
      </c>
      <c r="AF20" s="212">
        <v>9.0277777777777787E-3</v>
      </c>
      <c r="AG20" s="212">
        <v>8.8541666666666664E-3</v>
      </c>
      <c r="AH20" s="212">
        <v>8.6805555555555559E-3</v>
      </c>
      <c r="AI20" s="212">
        <v>8.5069444444444437E-3</v>
      </c>
      <c r="AJ20" s="212">
        <v>8.3333333333333332E-3</v>
      </c>
      <c r="AK20" s="212">
        <v>8.1597222222222227E-3</v>
      </c>
      <c r="AL20" s="212">
        <v>7.9861111111111122E-3</v>
      </c>
      <c r="AM20" s="212">
        <v>7.8125E-3</v>
      </c>
      <c r="AN20" s="212">
        <v>7.6388888888888886E-3</v>
      </c>
    </row>
    <row r="21" spans="1:40" x14ac:dyDescent="0.3">
      <c r="A21" s="17"/>
      <c r="B21" s="55">
        <v>1</v>
      </c>
      <c r="C21" s="24" t="str">
        <f t="shared" ref="C21:C27" si="16">IF(A21="","",VLOOKUP($A$20,IF(LEN(A21)=2,U15GB,U15GA),VLOOKUP(LEFT(A21,1),club,6,FALSE),FALSE))</f>
        <v/>
      </c>
      <c r="D21" s="24" t="str">
        <f t="shared" si="7"/>
        <v/>
      </c>
      <c r="E21" s="101" t="s">
        <v>290</v>
      </c>
      <c r="F21" s="18">
        <f>Decsheets!$V$5</f>
        <v>6</v>
      </c>
      <c r="G21" s="10"/>
      <c r="H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65" t="str">
        <f t="shared" ref="T21:T27" si="18">IFERROR(IF(E21=".",".",IF(E21&lt;=$AN$15,"L9",IF(E21&lt;=$AM$15,"L8",IF(E21&lt;=$AL$15,"L7",IF(E21&lt;=$AK$15,"L6",IF(E21&lt;=$AJ$15,"L5",IF(E21&lt;=$AI$15,"L4",IF(E21&lt;=$AH$15,"L3",IF(E21&lt;=$AG$15,"L2",IF(E21&lt;=$AF$15,"L1","-")))))))))),"?")</f>
        <v>.</v>
      </c>
      <c r="W21" s="113"/>
      <c r="X21" s="113"/>
      <c r="Y21" s="138"/>
      <c r="Z21" s="113"/>
      <c r="AA21" s="113"/>
      <c r="AB21" s="113"/>
      <c r="AC21" s="138"/>
      <c r="AE21" s="120" t="s">
        <v>400</v>
      </c>
      <c r="AF21" s="211">
        <v>11.85</v>
      </c>
      <c r="AG21" s="211">
        <v>11.5</v>
      </c>
      <c r="AH21" s="211">
        <v>11.2</v>
      </c>
      <c r="AI21" s="211">
        <v>10.9</v>
      </c>
      <c r="AJ21" s="211">
        <v>10.6</v>
      </c>
      <c r="AK21" s="211">
        <v>10.3</v>
      </c>
      <c r="AL21" s="211">
        <v>10</v>
      </c>
      <c r="AM21" s="211">
        <v>9.75</v>
      </c>
      <c r="AN21" s="211">
        <v>9.5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7"/>
        <v/>
      </c>
      <c r="E22" s="101" t="s">
        <v>290</v>
      </c>
      <c r="F22" s="18">
        <f>Decsheets!$V$6</f>
        <v>5</v>
      </c>
      <c r="G22" s="10"/>
      <c r="H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65" t="str">
        <f t="shared" si="18"/>
        <v>.</v>
      </c>
      <c r="W22" s="113" t="s">
        <v>314</v>
      </c>
      <c r="X22" s="113"/>
      <c r="Y22" s="138"/>
      <c r="Z22" s="113"/>
      <c r="AA22" s="113" t="s">
        <v>315</v>
      </c>
      <c r="AB22" s="113"/>
      <c r="AC22" s="138"/>
      <c r="AE22" s="120" t="s">
        <v>409</v>
      </c>
      <c r="AF22" s="211">
        <v>14.1</v>
      </c>
      <c r="AG22" s="211">
        <v>13.7</v>
      </c>
      <c r="AH22" s="211">
        <v>13.3</v>
      </c>
      <c r="AI22" s="211">
        <v>13</v>
      </c>
      <c r="AJ22" s="211">
        <v>12.7</v>
      </c>
      <c r="AK22" s="211">
        <v>12.4</v>
      </c>
      <c r="AL22" s="211">
        <v>12.1</v>
      </c>
      <c r="AM22" s="211">
        <v>11.9</v>
      </c>
      <c r="AN22" s="211">
        <v>11.7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7"/>
        <v/>
      </c>
      <c r="E23" s="101" t="s">
        <v>290</v>
      </c>
      <c r="F23" s="18">
        <f>Decsheets!$V$7</f>
        <v>4</v>
      </c>
      <c r="G23" s="10"/>
      <c r="H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65" t="str">
        <f t="shared" si="18"/>
        <v>.</v>
      </c>
      <c r="W23" s="113" t="str">
        <f>$C45</f>
        <v/>
      </c>
      <c r="X23" s="113" t="str">
        <f>$D45</f>
        <v/>
      </c>
      <c r="Y23" s="139" t="str">
        <f>$E45</f>
        <v>.</v>
      </c>
      <c r="Z23" s="113"/>
      <c r="AA23" s="113" t="str">
        <f>$C53</f>
        <v/>
      </c>
      <c r="AB23" s="113" t="str">
        <f>$D53</f>
        <v/>
      </c>
      <c r="AC23" s="139" t="str">
        <f>$E53</f>
        <v>.</v>
      </c>
      <c r="AE23" s="120" t="s">
        <v>7</v>
      </c>
      <c r="AF23" s="211">
        <v>1.1499999999999999</v>
      </c>
      <c r="AG23" s="211">
        <v>1.2</v>
      </c>
      <c r="AH23" s="211">
        <v>1.25</v>
      </c>
      <c r="AI23" s="211">
        <v>1.3</v>
      </c>
      <c r="AJ23" s="211">
        <v>1.35</v>
      </c>
      <c r="AK23" s="211">
        <v>1.4</v>
      </c>
      <c r="AL23" s="211">
        <v>1.45</v>
      </c>
      <c r="AM23" s="211">
        <v>1.5</v>
      </c>
      <c r="AN23" s="211">
        <v>1.55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7"/>
        <v/>
      </c>
      <c r="E24" s="101" t="s">
        <v>290</v>
      </c>
      <c r="F24" s="18">
        <f>Decsheets!$V$8</f>
        <v>3</v>
      </c>
      <c r="G24" s="10"/>
      <c r="H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65" t="str">
        <f t="shared" si="18"/>
        <v>.</v>
      </c>
      <c r="W24" s="113" t="str">
        <f t="shared" ref="W24:W29" si="20">$C46</f>
        <v/>
      </c>
      <c r="X24" s="113" t="str">
        <f t="shared" ref="X24:X29" si="21">$D46</f>
        <v/>
      </c>
      <c r="Y24" s="139" t="str">
        <f t="shared" ref="Y24:Y29" si="22">$E46</f>
        <v>.</v>
      </c>
      <c r="Z24" s="113"/>
      <c r="AA24" s="113" t="str">
        <f t="shared" ref="AA24:AA29" si="23">$C54</f>
        <v/>
      </c>
      <c r="AB24" s="113" t="str">
        <f t="shared" ref="AB24:AB29" si="24">$D54</f>
        <v/>
      </c>
      <c r="AC24" s="139" t="str">
        <f t="shared" ref="AC24:AC29" si="25">$E54</f>
        <v>.</v>
      </c>
      <c r="AE24" s="120" t="s">
        <v>8</v>
      </c>
      <c r="AF24" s="211">
        <v>3.25</v>
      </c>
      <c r="AG24" s="211">
        <v>3.5</v>
      </c>
      <c r="AH24" s="211">
        <v>3.75</v>
      </c>
      <c r="AI24" s="211">
        <v>4</v>
      </c>
      <c r="AJ24" s="211">
        <v>4.25</v>
      </c>
      <c r="AK24" s="211">
        <v>4.5</v>
      </c>
      <c r="AL24" s="211">
        <v>4.75</v>
      </c>
      <c r="AM24" s="211">
        <v>4.95</v>
      </c>
      <c r="AN24" s="211">
        <v>5.0999999999999996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7"/>
        <v/>
      </c>
      <c r="E25" s="101" t="s">
        <v>290</v>
      </c>
      <c r="F25" s="18">
        <f>Decsheets!$V$9</f>
        <v>2</v>
      </c>
      <c r="G25" s="10"/>
      <c r="H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65" t="str">
        <f t="shared" si="18"/>
        <v>.</v>
      </c>
      <c r="W25" s="113" t="str">
        <f t="shared" si="20"/>
        <v/>
      </c>
      <c r="X25" s="113" t="str">
        <f t="shared" si="21"/>
        <v/>
      </c>
      <c r="Y25" s="139" t="str">
        <f t="shared" si="22"/>
        <v>.</v>
      </c>
      <c r="Z25" s="113"/>
      <c r="AA25" s="113" t="str">
        <f t="shared" si="23"/>
        <v/>
      </c>
      <c r="AB25" s="113" t="str">
        <f t="shared" si="24"/>
        <v/>
      </c>
      <c r="AC25" s="139" t="str">
        <f t="shared" si="25"/>
        <v>.</v>
      </c>
      <c r="AE25" s="120" t="s">
        <v>271</v>
      </c>
      <c r="AF25" s="211">
        <v>1</v>
      </c>
      <c r="AG25" s="211">
        <v>1.2</v>
      </c>
      <c r="AH25" s="211">
        <v>1.4</v>
      </c>
      <c r="AI25" s="211">
        <v>1.6</v>
      </c>
      <c r="AJ25" s="211">
        <v>1.8</v>
      </c>
      <c r="AK25" s="211">
        <v>2</v>
      </c>
      <c r="AL25" s="211">
        <v>2.25</v>
      </c>
      <c r="AM25" s="211">
        <v>2.5</v>
      </c>
      <c r="AN25" s="211">
        <v>2.75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7"/>
        <v/>
      </c>
      <c r="E26" s="101" t="s">
        <v>290</v>
      </c>
      <c r="F26" s="18">
        <f>Decsheets!$V$10</f>
        <v>1</v>
      </c>
      <c r="G26" s="10"/>
      <c r="H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65" t="str">
        <f t="shared" si="18"/>
        <v>.</v>
      </c>
      <c r="W26" s="113" t="str">
        <f t="shared" si="20"/>
        <v/>
      </c>
      <c r="X26" s="113" t="str">
        <f t="shared" si="21"/>
        <v/>
      </c>
      <c r="Y26" s="139" t="str">
        <f t="shared" si="22"/>
        <v>.</v>
      </c>
      <c r="Z26" s="113"/>
      <c r="AA26" s="113" t="str">
        <f t="shared" si="23"/>
        <v/>
      </c>
      <c r="AB26" s="113" t="str">
        <f t="shared" si="24"/>
        <v/>
      </c>
      <c r="AC26" s="139" t="str">
        <f t="shared" si="25"/>
        <v>.</v>
      </c>
      <c r="AE26" s="120" t="s">
        <v>9</v>
      </c>
      <c r="AF26" s="211">
        <v>7.5</v>
      </c>
      <c r="AG26" s="211">
        <v>7.75</v>
      </c>
      <c r="AH26" s="211">
        <v>8</v>
      </c>
      <c r="AI26" s="211">
        <v>8.25</v>
      </c>
      <c r="AJ26" s="211">
        <v>8.5</v>
      </c>
      <c r="AK26" s="211">
        <v>8.75</v>
      </c>
      <c r="AL26" s="211">
        <v>9</v>
      </c>
      <c r="AM26" s="211">
        <v>9.5</v>
      </c>
      <c r="AN26" s="211">
        <v>10</v>
      </c>
    </row>
    <row r="27" spans="1:40" x14ac:dyDescent="0.3">
      <c r="A27" s="17"/>
      <c r="B27" s="55">
        <v>7</v>
      </c>
      <c r="C27" s="24" t="str">
        <f t="shared" si="16"/>
        <v/>
      </c>
      <c r="D27" s="24" t="str">
        <f t="shared" si="7"/>
        <v/>
      </c>
      <c r="E27" s="101" t="s">
        <v>290</v>
      </c>
      <c r="F27" s="18" t="str">
        <f>Decsheets!$V$11</f>
        <v>-</v>
      </c>
      <c r="G27" s="10"/>
      <c r="H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SUM(Decsheets!$V$5:$V$13)-(SUM(J21:Q27))</f>
        <v>21</v>
      </c>
      <c r="S27" s="10"/>
      <c r="T27" s="265" t="str">
        <f t="shared" si="18"/>
        <v>.</v>
      </c>
      <c r="W27" s="113" t="str">
        <f t="shared" si="20"/>
        <v/>
      </c>
      <c r="X27" s="113" t="str">
        <f t="shared" si="21"/>
        <v/>
      </c>
      <c r="Y27" s="139" t="str">
        <f t="shared" si="22"/>
        <v>.</v>
      </c>
      <c r="Z27" s="113"/>
      <c r="AA27" s="113" t="str">
        <f t="shared" si="23"/>
        <v/>
      </c>
      <c r="AB27" s="113" t="str">
        <f t="shared" si="24"/>
        <v/>
      </c>
      <c r="AC27" s="139" t="str">
        <f t="shared" si="25"/>
        <v>.</v>
      </c>
      <c r="AE27" s="120" t="s">
        <v>410</v>
      </c>
      <c r="AF27" s="211">
        <v>14</v>
      </c>
      <c r="AG27" s="211">
        <v>16</v>
      </c>
      <c r="AH27" s="211">
        <v>18</v>
      </c>
      <c r="AI27" s="211">
        <v>20</v>
      </c>
      <c r="AJ27" s="211">
        <v>22</v>
      </c>
      <c r="AK27" s="211">
        <v>24</v>
      </c>
      <c r="AL27" s="211">
        <v>26</v>
      </c>
      <c r="AM27" s="211">
        <v>29</v>
      </c>
      <c r="AN27" s="211">
        <v>32</v>
      </c>
    </row>
    <row r="28" spans="1:40" x14ac:dyDescent="0.3">
      <c r="A28" s="13" t="s">
        <v>3</v>
      </c>
      <c r="B28" s="54"/>
      <c r="C28" s="21" t="s">
        <v>163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66"/>
      <c r="W28" s="113" t="str">
        <f t="shared" si="20"/>
        <v/>
      </c>
      <c r="X28" s="113" t="str">
        <f t="shared" si="21"/>
        <v/>
      </c>
      <c r="Y28" s="139" t="str">
        <f t="shared" si="22"/>
        <v>.</v>
      </c>
      <c r="Z28" s="113"/>
      <c r="AA28" s="113" t="str">
        <f>$C58</f>
        <v/>
      </c>
      <c r="AB28" s="113" t="str">
        <f>$D58</f>
        <v/>
      </c>
      <c r="AC28" s="139" t="str">
        <f t="shared" si="25"/>
        <v>.</v>
      </c>
      <c r="AE28" s="120" t="s">
        <v>411</v>
      </c>
      <c r="AF28" s="211">
        <v>15</v>
      </c>
      <c r="AG28" s="211">
        <v>18</v>
      </c>
      <c r="AH28" s="211">
        <v>21</v>
      </c>
      <c r="AI28" s="211">
        <v>24</v>
      </c>
      <c r="AJ28" s="211">
        <v>27</v>
      </c>
      <c r="AK28" s="211">
        <v>30</v>
      </c>
      <c r="AL28" s="211">
        <v>33</v>
      </c>
      <c r="AM28" s="211">
        <v>36</v>
      </c>
      <c r="AN28" s="211">
        <v>39</v>
      </c>
    </row>
    <row r="29" spans="1:40" x14ac:dyDescent="0.3">
      <c r="A29" s="17"/>
      <c r="B29" s="55">
        <v>1</v>
      </c>
      <c r="C29" s="18" t="str">
        <f t="shared" ref="C29:C35" si="26">IF(A29="","",VLOOKUP($A$28,IF(LEN(A29)=2,U15GB,U15GA),VLOOKUP(LEFT(A29,1),club,6,FALSE),FALSE))</f>
        <v/>
      </c>
      <c r="D29" s="24" t="str">
        <f t="shared" si="7"/>
        <v/>
      </c>
      <c r="E29" s="101" t="s">
        <v>290</v>
      </c>
      <c r="F29" s="18">
        <f>Decsheets!$V$5</f>
        <v>6</v>
      </c>
      <c r="G29" s="10"/>
      <c r="H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65" t="str">
        <f t="shared" ref="T29:T35" si="28">IFERROR(IF(E29=".",".",IF(E29&lt;=$AN$16,"L9",IF(E29&lt;=$AM$16,"L8",IF(E29&lt;=$AL$16,"L7",IF(E29&lt;=$AK$16,"L6",IF(E29&lt;=$AJ$16,"L5",IF(E29&lt;=$AI$16,"L4",IF(E29&lt;=$AH$16,"L3",IF(E29&lt;=$AG$16,"L2",IF(E29&lt;=$AF$16,"L1","-")))))))))),"?")</f>
        <v>.</v>
      </c>
      <c r="W29" s="113" t="str">
        <f t="shared" si="20"/>
        <v/>
      </c>
      <c r="X29" s="113" t="str">
        <f t="shared" si="21"/>
        <v/>
      </c>
      <c r="Y29" s="139" t="str">
        <f t="shared" si="22"/>
        <v>.</v>
      </c>
      <c r="Z29" s="113"/>
      <c r="AA29" s="113" t="str">
        <f t="shared" si="23"/>
        <v/>
      </c>
      <c r="AB29" s="113" t="str">
        <f t="shared" si="24"/>
        <v/>
      </c>
      <c r="AC29" s="139" t="str">
        <f t="shared" si="25"/>
        <v>.</v>
      </c>
      <c r="AE29" s="120" t="s">
        <v>412</v>
      </c>
      <c r="AF29" s="211">
        <v>16.5</v>
      </c>
      <c r="AG29" s="211">
        <v>19</v>
      </c>
      <c r="AH29" s="211">
        <v>21.5</v>
      </c>
      <c r="AI29" s="211">
        <v>24</v>
      </c>
      <c r="AJ29" s="211">
        <v>26.5</v>
      </c>
      <c r="AK29" s="211">
        <v>29</v>
      </c>
      <c r="AL29" s="211">
        <v>31.5</v>
      </c>
      <c r="AM29" s="211">
        <v>34</v>
      </c>
      <c r="AN29" s="211">
        <v>36.5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7"/>
        <v/>
      </c>
      <c r="E30" s="101" t="s">
        <v>290</v>
      </c>
      <c r="F30" s="18">
        <f>Decsheets!$V$6</f>
        <v>5</v>
      </c>
      <c r="G30" s="10"/>
      <c r="H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65" t="str">
        <f t="shared" si="28"/>
        <v>.</v>
      </c>
      <c r="W30" s="113"/>
      <c r="X30" s="113"/>
      <c r="Y30" s="138"/>
      <c r="Z30" s="113"/>
      <c r="AA30" s="113"/>
      <c r="AB30" s="113"/>
      <c r="AC30" s="114"/>
      <c r="AE30" s="120" t="s">
        <v>413</v>
      </c>
      <c r="AF30" s="211">
        <v>6</v>
      </c>
      <c r="AG30" s="211">
        <v>6.5</v>
      </c>
      <c r="AH30" s="211">
        <v>7</v>
      </c>
      <c r="AI30" s="211">
        <v>7.6</v>
      </c>
      <c r="AJ30" s="211">
        <v>8.1999999999999993</v>
      </c>
      <c r="AK30" s="211">
        <v>8.8000000000000007</v>
      </c>
      <c r="AL30" s="211">
        <v>9.4</v>
      </c>
      <c r="AM30" s="211">
        <v>10</v>
      </c>
      <c r="AN30" s="211">
        <v>10.8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7"/>
        <v/>
      </c>
      <c r="E31" s="101" t="s">
        <v>290</v>
      </c>
      <c r="F31" s="18">
        <f>Decsheets!$V$7</f>
        <v>4</v>
      </c>
      <c r="G31" s="10"/>
      <c r="H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65" t="str">
        <f t="shared" si="28"/>
        <v>.</v>
      </c>
      <c r="W31" s="113" t="s">
        <v>316</v>
      </c>
      <c r="X31" s="113"/>
      <c r="Y31" s="114"/>
      <c r="Z31" s="113"/>
      <c r="AA31" s="113" t="s">
        <v>317</v>
      </c>
      <c r="AB31" s="113"/>
      <c r="AC31" s="114"/>
      <c r="AE31" s="120" t="s">
        <v>405</v>
      </c>
      <c r="AF31" s="213">
        <v>1200</v>
      </c>
      <c r="AG31" s="213">
        <v>1400</v>
      </c>
      <c r="AH31" s="213">
        <v>1600</v>
      </c>
      <c r="AI31" s="213">
        <v>1800</v>
      </c>
      <c r="AJ31" s="213">
        <v>2000</v>
      </c>
      <c r="AK31" s="213">
        <v>2200</v>
      </c>
      <c r="AL31" s="213">
        <v>2400</v>
      </c>
      <c r="AM31" s="213">
        <v>2600</v>
      </c>
      <c r="AN31" s="213">
        <v>2800</v>
      </c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7"/>
        <v/>
      </c>
      <c r="E32" s="101" t="s">
        <v>290</v>
      </c>
      <c r="F32" s="18">
        <f>Decsheets!$V$8</f>
        <v>3</v>
      </c>
      <c r="G32" s="10"/>
      <c r="H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65" t="str">
        <f t="shared" si="28"/>
        <v>.</v>
      </c>
      <c r="W32" s="113" t="str">
        <f>$C61</f>
        <v/>
      </c>
      <c r="X32" s="113" t="str">
        <f>$D61</f>
        <v/>
      </c>
      <c r="Y32" s="261" t="str">
        <f>$E61</f>
        <v>.</v>
      </c>
      <c r="Z32" s="113"/>
      <c r="AA32" s="113" t="str">
        <f>$C69</f>
        <v/>
      </c>
      <c r="AB32" s="113" t="str">
        <f>$D69</f>
        <v/>
      </c>
      <c r="AC32" s="261" t="str">
        <f>$E69</f>
        <v>.</v>
      </c>
    </row>
    <row r="33" spans="1:29" x14ac:dyDescent="0.3">
      <c r="A33" s="17"/>
      <c r="B33" s="55" t="s">
        <v>23</v>
      </c>
      <c r="C33" s="18" t="str">
        <f t="shared" si="26"/>
        <v/>
      </c>
      <c r="D33" s="24" t="str">
        <f t="shared" si="7"/>
        <v/>
      </c>
      <c r="E33" s="101" t="s">
        <v>290</v>
      </c>
      <c r="F33" s="18">
        <f>Decsheets!$V$9</f>
        <v>2</v>
      </c>
      <c r="G33" s="10"/>
      <c r="H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65" t="str">
        <f t="shared" si="28"/>
        <v>.</v>
      </c>
      <c r="W33" s="113" t="str">
        <f t="shared" ref="W33:W38" si="29">$C62</f>
        <v/>
      </c>
      <c r="X33" s="113" t="str">
        <f t="shared" ref="X33:X38" si="30">$D62</f>
        <v/>
      </c>
      <c r="Y33" s="261" t="str">
        <f t="shared" ref="Y33:Y38" si="31">$E62</f>
        <v>.</v>
      </c>
      <c r="Z33" s="113"/>
      <c r="AA33" s="113" t="str">
        <f t="shared" ref="AA33:AA38" si="32">$C70</f>
        <v/>
      </c>
      <c r="AB33" s="113" t="str">
        <f t="shared" ref="AB33:AB38" si="33">$D70</f>
        <v/>
      </c>
      <c r="AC33" s="261" t="str">
        <f t="shared" ref="AC33:AC38" si="34">$E70</f>
        <v>.</v>
      </c>
    </row>
    <row r="34" spans="1:29" x14ac:dyDescent="0.3">
      <c r="A34" s="17"/>
      <c r="B34" s="55" t="s">
        <v>24</v>
      </c>
      <c r="C34" s="18" t="str">
        <f t="shared" si="26"/>
        <v/>
      </c>
      <c r="D34" s="24" t="str">
        <f t="shared" si="7"/>
        <v/>
      </c>
      <c r="E34" s="101" t="s">
        <v>290</v>
      </c>
      <c r="F34" s="18">
        <f>Decsheets!$V$10</f>
        <v>1</v>
      </c>
      <c r="G34" s="10"/>
      <c r="H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65" t="str">
        <f t="shared" si="28"/>
        <v>.</v>
      </c>
      <c r="W34" s="113" t="str">
        <f t="shared" si="29"/>
        <v/>
      </c>
      <c r="X34" s="113" t="str">
        <f t="shared" si="30"/>
        <v/>
      </c>
      <c r="Y34" s="261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61" t="str">
        <f t="shared" si="34"/>
        <v>.</v>
      </c>
    </row>
    <row r="35" spans="1:29" x14ac:dyDescent="0.3">
      <c r="A35" s="17"/>
      <c r="B35" s="55">
        <v>7</v>
      </c>
      <c r="C35" s="18" t="str">
        <f t="shared" si="26"/>
        <v/>
      </c>
      <c r="D35" s="24" t="str">
        <f t="shared" si="7"/>
        <v/>
      </c>
      <c r="E35" s="101" t="s">
        <v>290</v>
      </c>
      <c r="F35" s="18" t="str">
        <f>Decsheets!$V$11</f>
        <v>-</v>
      </c>
      <c r="G35" s="10"/>
      <c r="H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SUM(Decsheets!$V$5:$V$13)-(SUM(J29:P35))</f>
        <v>21</v>
      </c>
      <c r="S35" s="10"/>
      <c r="T35" s="265" t="str">
        <f t="shared" si="28"/>
        <v>.</v>
      </c>
      <c r="W35" s="113" t="str">
        <f t="shared" si="29"/>
        <v/>
      </c>
      <c r="X35" s="113" t="str">
        <f t="shared" si="30"/>
        <v/>
      </c>
      <c r="Y35" s="261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61" t="str">
        <f t="shared" si="34"/>
        <v>.</v>
      </c>
    </row>
    <row r="36" spans="1:29" x14ac:dyDescent="0.3">
      <c r="A36" s="13" t="s">
        <v>3</v>
      </c>
      <c r="B36" s="54"/>
      <c r="C36" s="20" t="s">
        <v>164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66"/>
      <c r="W36" s="113" t="str">
        <f t="shared" si="29"/>
        <v/>
      </c>
      <c r="X36" s="113" t="str">
        <f t="shared" si="30"/>
        <v/>
      </c>
      <c r="Y36" s="261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61" t="str">
        <f t="shared" si="34"/>
        <v>.</v>
      </c>
    </row>
    <row r="37" spans="1:29" x14ac:dyDescent="0.3">
      <c r="A37" s="17"/>
      <c r="B37" s="55">
        <v>1</v>
      </c>
      <c r="C37" s="18" t="str">
        <f t="shared" ref="C37:C43" si="36">IF(A37="","",VLOOKUP($A$36,IF(LEN(A37)=2,U15GB,U15GA),VLOOKUP(LEFT(A37,1),club,6,FALSE),FALSE))</f>
        <v/>
      </c>
      <c r="D37" s="18" t="str">
        <f t="shared" si="7"/>
        <v/>
      </c>
      <c r="E37" s="101" t="s">
        <v>290</v>
      </c>
      <c r="F37" s="18">
        <f>Decsheets!$V$5</f>
        <v>6</v>
      </c>
      <c r="G37" s="10"/>
      <c r="H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65" t="str">
        <f t="shared" ref="T37:T43" si="38">IFERROR(IF(E37=".",".",IF(E37&lt;=$AN$16,"L9",IF(E37&lt;=$AM$16,"L8",IF(E37&lt;=$AL$16,"L7",IF(E37&lt;=$AK$16,"L6",IF(E37&lt;=$AJ$16,"L5",IF(E37&lt;=$AI$16,"L4",IF(E37&lt;=$AH$16,"L3",IF(E37&lt;=$AG$16,"L2",IF(E37&lt;=$AF$16,"L1","-")))))))))),"?")</f>
        <v>.</v>
      </c>
      <c r="W37" s="113" t="str">
        <f t="shared" si="29"/>
        <v/>
      </c>
      <c r="X37" s="113" t="str">
        <f t="shared" si="30"/>
        <v/>
      </c>
      <c r="Y37" s="261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61" t="str">
        <f t="shared" si="34"/>
        <v>.</v>
      </c>
    </row>
    <row r="38" spans="1:29" x14ac:dyDescent="0.3">
      <c r="A38" s="17"/>
      <c r="B38" s="55">
        <v>2</v>
      </c>
      <c r="C38" s="18" t="str">
        <f t="shared" si="36"/>
        <v/>
      </c>
      <c r="D38" s="18" t="str">
        <f t="shared" si="7"/>
        <v/>
      </c>
      <c r="E38" s="101" t="s">
        <v>290</v>
      </c>
      <c r="F38" s="18">
        <f>Decsheets!$V$6</f>
        <v>5</v>
      </c>
      <c r="G38" s="10"/>
      <c r="H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65" t="str">
        <f t="shared" si="38"/>
        <v>.</v>
      </c>
      <c r="W38" s="113" t="str">
        <f t="shared" si="29"/>
        <v/>
      </c>
      <c r="X38" s="113" t="str">
        <f t="shared" si="30"/>
        <v/>
      </c>
      <c r="Y38" s="261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61" t="str">
        <f t="shared" si="34"/>
        <v>.</v>
      </c>
    </row>
    <row r="39" spans="1:29" x14ac:dyDescent="0.3">
      <c r="A39" s="17"/>
      <c r="B39" s="55">
        <v>3</v>
      </c>
      <c r="C39" s="18" t="str">
        <f t="shared" si="36"/>
        <v/>
      </c>
      <c r="D39" s="18" t="str">
        <f t="shared" si="7"/>
        <v/>
      </c>
      <c r="E39" s="101" t="s">
        <v>290</v>
      </c>
      <c r="F39" s="18">
        <f>Decsheets!$V$7</f>
        <v>4</v>
      </c>
      <c r="G39" s="10"/>
      <c r="H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65" t="str">
        <f t="shared" si="38"/>
        <v>.</v>
      </c>
      <c r="W39" s="113"/>
      <c r="X39" s="113"/>
      <c r="Y39" s="261"/>
      <c r="Z39" s="113"/>
      <c r="AA39" s="113"/>
      <c r="AB39" s="113"/>
      <c r="AC39" s="261"/>
    </row>
    <row r="40" spans="1:29" x14ac:dyDescent="0.3">
      <c r="A40" s="17"/>
      <c r="B40" s="55" t="s">
        <v>22</v>
      </c>
      <c r="C40" s="18" t="str">
        <f t="shared" si="36"/>
        <v/>
      </c>
      <c r="D40" s="18" t="str">
        <f t="shared" si="7"/>
        <v/>
      </c>
      <c r="E40" s="101" t="s">
        <v>290</v>
      </c>
      <c r="F40" s="18">
        <f>Decsheets!$V$8</f>
        <v>3</v>
      </c>
      <c r="G40" s="10"/>
      <c r="H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65" t="str">
        <f t="shared" si="38"/>
        <v>.</v>
      </c>
      <c r="W40" s="113" t="s">
        <v>318</v>
      </c>
      <c r="X40" s="113"/>
      <c r="Y40" s="261"/>
      <c r="Z40" s="113"/>
      <c r="AA40" s="113" t="s">
        <v>319</v>
      </c>
      <c r="AB40" s="113"/>
      <c r="AC40" s="261"/>
    </row>
    <row r="41" spans="1:29" x14ac:dyDescent="0.3">
      <c r="A41" s="17"/>
      <c r="B41" s="55" t="s">
        <v>23</v>
      </c>
      <c r="C41" s="18" t="str">
        <f t="shared" si="36"/>
        <v/>
      </c>
      <c r="D41" s="18" t="str">
        <f t="shared" si="7"/>
        <v/>
      </c>
      <c r="E41" s="101" t="s">
        <v>290</v>
      </c>
      <c r="F41" s="18">
        <f>Decsheets!$V$9</f>
        <v>2</v>
      </c>
      <c r="G41" s="10"/>
      <c r="H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65" t="str">
        <f t="shared" si="38"/>
        <v>.</v>
      </c>
      <c r="W41" s="113" t="str">
        <f>$C77</f>
        <v/>
      </c>
      <c r="X41" s="113" t="str">
        <f>$D77</f>
        <v/>
      </c>
      <c r="Y41" s="261" t="str">
        <f>$E77</f>
        <v>.</v>
      </c>
      <c r="Z41" s="113"/>
      <c r="AA41" s="113" t="str">
        <f>$C85</f>
        <v/>
      </c>
      <c r="AB41" s="113" t="str">
        <f>$D85</f>
        <v/>
      </c>
      <c r="AC41" s="261" t="str">
        <f>$E85</f>
        <v>.</v>
      </c>
    </row>
    <row r="42" spans="1:29" x14ac:dyDescent="0.3">
      <c r="A42" s="17"/>
      <c r="B42" s="55" t="s">
        <v>24</v>
      </c>
      <c r="C42" s="18" t="str">
        <f t="shared" si="36"/>
        <v/>
      </c>
      <c r="D42" s="18" t="str">
        <f t="shared" si="7"/>
        <v/>
      </c>
      <c r="E42" s="101" t="s">
        <v>290</v>
      </c>
      <c r="F42" s="18">
        <f>Decsheets!$V$10</f>
        <v>1</v>
      </c>
      <c r="G42" s="10"/>
      <c r="H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65" t="str">
        <f t="shared" si="38"/>
        <v>.</v>
      </c>
      <c r="W42" s="113" t="str">
        <f t="shared" ref="W42:W47" si="39">$C78</f>
        <v/>
      </c>
      <c r="X42" s="113" t="str">
        <f t="shared" ref="X42:X47" si="40">$D78</f>
        <v/>
      </c>
      <c r="Y42" s="261" t="str">
        <f t="shared" ref="Y42:Y47" si="41">$E78</f>
        <v>.</v>
      </c>
      <c r="Z42" s="113"/>
      <c r="AA42" s="113" t="str">
        <f t="shared" ref="AA42:AA47" si="42">$C86</f>
        <v/>
      </c>
      <c r="AB42" s="113" t="str">
        <f t="shared" ref="AB42:AB47" si="43">$D86</f>
        <v/>
      </c>
      <c r="AC42" s="261" t="str">
        <f t="shared" ref="AC42:AC47" si="44">$E86</f>
        <v>.</v>
      </c>
    </row>
    <row r="43" spans="1:29" x14ac:dyDescent="0.3">
      <c r="A43" s="17"/>
      <c r="B43" s="55">
        <v>7</v>
      </c>
      <c r="C43" s="18" t="str">
        <f t="shared" si="36"/>
        <v/>
      </c>
      <c r="D43" s="18" t="str">
        <f t="shared" si="7"/>
        <v/>
      </c>
      <c r="E43" s="101" t="s">
        <v>290</v>
      </c>
      <c r="F43" s="18" t="str">
        <f>Decsheets!$V$11</f>
        <v>-</v>
      </c>
      <c r="G43" s="10"/>
      <c r="H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SUM(Decsheets!$V$5:$V$13)-(SUM(J37:P43))</f>
        <v>21</v>
      </c>
      <c r="S43" s="10"/>
      <c r="T43" s="265" t="str">
        <f t="shared" si="38"/>
        <v>.</v>
      </c>
      <c r="W43" s="113" t="str">
        <f t="shared" si="39"/>
        <v/>
      </c>
      <c r="X43" s="113" t="str">
        <f t="shared" si="40"/>
        <v/>
      </c>
      <c r="Y43" s="261" t="str">
        <f t="shared" si="41"/>
        <v>.</v>
      </c>
      <c r="Z43" s="113"/>
      <c r="AA43" s="113" t="str">
        <f t="shared" si="42"/>
        <v/>
      </c>
      <c r="AB43" s="113" t="str">
        <f t="shared" si="43"/>
        <v/>
      </c>
      <c r="AC43" s="261" t="str">
        <f t="shared" si="44"/>
        <v>.</v>
      </c>
    </row>
    <row r="44" spans="1:29" x14ac:dyDescent="0.3">
      <c r="A44" s="13" t="s">
        <v>85</v>
      </c>
      <c r="B44" s="54"/>
      <c r="C44" s="21" t="s">
        <v>165</v>
      </c>
      <c r="D44" s="19"/>
      <c r="E44" s="106" t="s">
        <v>290</v>
      </c>
      <c r="F44" s="19"/>
      <c r="G44" s="10"/>
      <c r="H44" s="10"/>
      <c r="I44" s="10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108</v>
      </c>
      <c r="T44" s="266"/>
      <c r="W44" s="113" t="str">
        <f t="shared" si="39"/>
        <v/>
      </c>
      <c r="X44" s="113" t="str">
        <f t="shared" si="40"/>
        <v/>
      </c>
      <c r="Y44" s="261" t="str">
        <f t="shared" si="41"/>
        <v>.</v>
      </c>
      <c r="Z44" s="113"/>
      <c r="AA44" s="113" t="str">
        <f t="shared" si="42"/>
        <v/>
      </c>
      <c r="AB44" s="113" t="str">
        <f t="shared" si="43"/>
        <v/>
      </c>
      <c r="AC44" s="261" t="str">
        <f t="shared" si="44"/>
        <v>.</v>
      </c>
    </row>
    <row r="45" spans="1:29" x14ac:dyDescent="0.3">
      <c r="A45" s="3"/>
      <c r="B45" s="55">
        <v>1</v>
      </c>
      <c r="C45" s="18" t="str">
        <f t="shared" ref="C45:C51" si="45">IF(A45="","",VLOOKUP($A$44,IF(LEN(A45)=2,U15GB,U15GA),VLOOKUP(LEFT(A45,1),club,6,FALSE),FALSE))</f>
        <v/>
      </c>
      <c r="D45" s="18" t="str">
        <f t="shared" si="7"/>
        <v/>
      </c>
      <c r="E45" s="101" t="s">
        <v>290</v>
      </c>
      <c r="F45" s="18">
        <f>Decsheets!$V$5</f>
        <v>6</v>
      </c>
      <c r="G45" s="10"/>
      <c r="H45" s="10"/>
      <c r="I45" s="19"/>
      <c r="J45" s="16" t="str">
        <f t="shared" ref="J45:Q59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65" t="str">
        <f t="shared" ref="T45:T51" si="47">IFERROR(IF(E45=".",".",IF(E45&lt;=$AN$17,"L9",IF(E45&lt;=$AM$17,"L8",IF(E45&lt;=$AL$17,"L7",IF(E45&lt;=$AK$17,"L6",IF(E45&lt;=$AJ$17,"L5",IF(E45&lt;=$AI$17,"L4",IF(E45&lt;=$AH$17,"L3",IF(E45&lt;=$AG$17,"L2",IF(E45&lt;=$AF$17,"L1","-")))))))))),"?")</f>
        <v>.</v>
      </c>
      <c r="W45" s="113" t="str">
        <f t="shared" si="39"/>
        <v/>
      </c>
      <c r="X45" s="113" t="str">
        <f t="shared" si="40"/>
        <v/>
      </c>
      <c r="Y45" s="261" t="str">
        <f t="shared" si="41"/>
        <v>.</v>
      </c>
      <c r="Z45" s="113"/>
      <c r="AA45" s="113" t="str">
        <f t="shared" si="42"/>
        <v/>
      </c>
      <c r="AB45" s="113" t="str">
        <f t="shared" si="43"/>
        <v/>
      </c>
      <c r="AC45" s="261" t="str">
        <f t="shared" si="44"/>
        <v>.</v>
      </c>
    </row>
    <row r="46" spans="1:29" x14ac:dyDescent="0.3">
      <c r="A46" s="3"/>
      <c r="B46" s="55">
        <v>2</v>
      </c>
      <c r="C46" s="18" t="str">
        <f t="shared" si="45"/>
        <v/>
      </c>
      <c r="D46" s="18" t="str">
        <f t="shared" si="7"/>
        <v/>
      </c>
      <c r="E46" s="101" t="s">
        <v>290</v>
      </c>
      <c r="F46" s="18">
        <f>Decsheets!$V$6</f>
        <v>5</v>
      </c>
      <c r="G46" s="10"/>
      <c r="H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65" t="str">
        <f t="shared" si="47"/>
        <v>.</v>
      </c>
      <c r="W46" s="113" t="str">
        <f t="shared" si="39"/>
        <v/>
      </c>
      <c r="X46" s="113" t="str">
        <f t="shared" si="40"/>
        <v/>
      </c>
      <c r="Y46" s="261" t="str">
        <f t="shared" si="41"/>
        <v>.</v>
      </c>
      <c r="Z46" s="113"/>
      <c r="AA46" s="113" t="str">
        <f t="shared" si="42"/>
        <v/>
      </c>
      <c r="AB46" s="113" t="str">
        <f t="shared" si="43"/>
        <v/>
      </c>
      <c r="AC46" s="261" t="str">
        <f t="shared" si="44"/>
        <v>.</v>
      </c>
    </row>
    <row r="47" spans="1:29" x14ac:dyDescent="0.3">
      <c r="A47" s="3"/>
      <c r="B47" s="55">
        <v>3</v>
      </c>
      <c r="C47" s="18" t="str">
        <f t="shared" si="45"/>
        <v/>
      </c>
      <c r="D47" s="18" t="str">
        <f t="shared" si="7"/>
        <v/>
      </c>
      <c r="E47" s="101" t="s">
        <v>290</v>
      </c>
      <c r="F47" s="18">
        <f>Decsheets!$V$7</f>
        <v>4</v>
      </c>
      <c r="G47" s="10"/>
      <c r="H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65" t="str">
        <f t="shared" si="47"/>
        <v>.</v>
      </c>
      <c r="W47" s="113" t="str">
        <f t="shared" si="39"/>
        <v/>
      </c>
      <c r="X47" s="113" t="str">
        <f t="shared" si="40"/>
        <v/>
      </c>
      <c r="Y47" s="261" t="str">
        <f t="shared" si="41"/>
        <v>.</v>
      </c>
      <c r="Z47" s="113"/>
      <c r="AA47" s="113" t="str">
        <f t="shared" si="42"/>
        <v/>
      </c>
      <c r="AB47" s="113" t="str">
        <f t="shared" si="43"/>
        <v/>
      </c>
      <c r="AC47" s="261" t="str">
        <f t="shared" si="44"/>
        <v>.</v>
      </c>
    </row>
    <row r="48" spans="1:29" x14ac:dyDescent="0.3">
      <c r="A48" s="3"/>
      <c r="B48" s="55" t="s">
        <v>22</v>
      </c>
      <c r="C48" s="18" t="str">
        <f t="shared" si="45"/>
        <v/>
      </c>
      <c r="D48" s="18" t="str">
        <f t="shared" si="7"/>
        <v/>
      </c>
      <c r="E48" s="101" t="s">
        <v>290</v>
      </c>
      <c r="F48" s="18">
        <f>Decsheets!$V$8</f>
        <v>3</v>
      </c>
      <c r="G48" s="10"/>
      <c r="H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65" t="str">
        <f t="shared" si="47"/>
        <v>.</v>
      </c>
      <c r="W48" s="113"/>
      <c r="X48" s="113"/>
      <c r="Y48" s="114"/>
      <c r="Z48" s="113"/>
      <c r="AA48" s="113"/>
      <c r="AB48" s="113"/>
      <c r="AC48" s="114"/>
    </row>
    <row r="49" spans="1:39" x14ac:dyDescent="0.3">
      <c r="A49" s="3"/>
      <c r="B49" s="55" t="s">
        <v>23</v>
      </c>
      <c r="C49" s="18" t="str">
        <f t="shared" si="45"/>
        <v/>
      </c>
      <c r="D49" s="18" t="str">
        <f t="shared" si="7"/>
        <v/>
      </c>
      <c r="E49" s="101" t="s">
        <v>290</v>
      </c>
      <c r="F49" s="18">
        <f>Decsheets!$V$9</f>
        <v>2</v>
      </c>
      <c r="G49" s="10"/>
      <c r="H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65" t="str">
        <f t="shared" si="47"/>
        <v>.</v>
      </c>
      <c r="W49" s="113" t="s">
        <v>342</v>
      </c>
      <c r="X49" s="115" t="s">
        <v>313</v>
      </c>
      <c r="Y49" s="145" t="str">
        <f>$E92</f>
        <v>.</v>
      </c>
      <c r="Z49" s="113"/>
      <c r="AA49" s="113" t="s">
        <v>343</v>
      </c>
      <c r="AB49" s="115" t="s">
        <v>313</v>
      </c>
      <c r="AC49" s="145" t="str">
        <f>$E100</f>
        <v>.</v>
      </c>
    </row>
    <row r="50" spans="1:39" x14ac:dyDescent="0.3">
      <c r="A50" s="3"/>
      <c r="B50" s="55" t="s">
        <v>24</v>
      </c>
      <c r="C50" s="18" t="str">
        <f t="shared" si="45"/>
        <v/>
      </c>
      <c r="D50" s="18" t="str">
        <f t="shared" si="7"/>
        <v/>
      </c>
      <c r="E50" s="101" t="s">
        <v>290</v>
      </c>
      <c r="F50" s="18">
        <f>Decsheets!$V$10</f>
        <v>1</v>
      </c>
      <c r="G50" s="10"/>
      <c r="H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65" t="str">
        <f t="shared" si="47"/>
        <v>.</v>
      </c>
      <c r="W50" s="113" t="str">
        <f>$C93</f>
        <v/>
      </c>
      <c r="X50" s="113" t="str">
        <f>$D93</f>
        <v/>
      </c>
      <c r="Y50" s="131" t="str">
        <f>$E93</f>
        <v>.</v>
      </c>
      <c r="Z50" s="113"/>
      <c r="AA50" s="113" t="str">
        <f>$C101</f>
        <v/>
      </c>
      <c r="AB50" s="113" t="str">
        <f>$D101</f>
        <v/>
      </c>
      <c r="AC50" s="131" t="str">
        <f>$E101</f>
        <v>.</v>
      </c>
    </row>
    <row r="51" spans="1:39" x14ac:dyDescent="0.3">
      <c r="A51" s="17"/>
      <c r="B51" s="55">
        <v>7</v>
      </c>
      <c r="C51" s="18" t="str">
        <f t="shared" si="45"/>
        <v/>
      </c>
      <c r="D51" s="18" t="str">
        <f t="shared" si="7"/>
        <v/>
      </c>
      <c r="E51" s="101" t="s">
        <v>290</v>
      </c>
      <c r="F51" s="18" t="str">
        <f>Decsheets!$V$11</f>
        <v>-</v>
      </c>
      <c r="G51" s="10"/>
      <c r="H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SUM(Decsheets!$V$5:$V$13)-(SUM(J45:P51))</f>
        <v>21</v>
      </c>
      <c r="S51" s="10"/>
      <c r="T51" s="265" t="str">
        <f t="shared" si="47"/>
        <v>.</v>
      </c>
      <c r="W51" s="113" t="str">
        <f t="shared" ref="W51:W56" si="48">$C94</f>
        <v/>
      </c>
      <c r="X51" s="113" t="str">
        <f t="shared" ref="X51:X56" si="49">$D94</f>
        <v/>
      </c>
      <c r="Y51" s="131" t="str">
        <f t="shared" ref="Y51:Y56" si="50">$E94</f>
        <v>.</v>
      </c>
      <c r="Z51" s="113"/>
      <c r="AA51" s="113" t="str">
        <f t="shared" ref="AA51:AA56" si="51">$C102</f>
        <v/>
      </c>
      <c r="AB51" s="113" t="str">
        <f t="shared" ref="AB51:AB56" si="52">$D102</f>
        <v/>
      </c>
      <c r="AC51" s="131" t="str">
        <f t="shared" ref="AC51:AC56" si="53">$E102</f>
        <v>.</v>
      </c>
    </row>
    <row r="52" spans="1:39" x14ac:dyDescent="0.3">
      <c r="A52" s="13" t="s">
        <v>85</v>
      </c>
      <c r="B52" s="54"/>
      <c r="C52" s="21" t="s">
        <v>166</v>
      </c>
      <c r="D52" s="19"/>
      <c r="E52" s="130" t="s">
        <v>290</v>
      </c>
      <c r="F52" s="19"/>
      <c r="G52" s="10"/>
      <c r="H52" s="10"/>
      <c r="I52" s="10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109</v>
      </c>
      <c r="T52" s="266"/>
      <c r="W52" s="113" t="str">
        <f t="shared" si="48"/>
        <v/>
      </c>
      <c r="X52" s="113" t="str">
        <f t="shared" si="49"/>
        <v/>
      </c>
      <c r="Y52" s="131" t="str">
        <f t="shared" si="50"/>
        <v>.</v>
      </c>
      <c r="Z52" s="113"/>
      <c r="AA52" s="113" t="str">
        <f t="shared" si="51"/>
        <v/>
      </c>
      <c r="AB52" s="113" t="str">
        <f t="shared" si="52"/>
        <v/>
      </c>
      <c r="AC52" s="131" t="str">
        <f t="shared" si="53"/>
        <v>.</v>
      </c>
    </row>
    <row r="53" spans="1:39" x14ac:dyDescent="0.3">
      <c r="A53" s="17"/>
      <c r="B53" s="55">
        <v>1</v>
      </c>
      <c r="C53" s="18" t="str">
        <f t="shared" ref="C53:C59" si="54">IF(A53="","",VLOOKUP($A$52,IF(LEN(A53)=2,U15GB,U15GA),VLOOKUP(LEFT(A53,1),club,6,FALSE),FALSE))</f>
        <v/>
      </c>
      <c r="D53" s="18" t="str">
        <f t="shared" ref="D53:D59" si="55">IF(A53="","",VLOOKUP(LEFT(A53,1),club,2,FALSE))</f>
        <v/>
      </c>
      <c r="E53" s="101" t="s">
        <v>290</v>
      </c>
      <c r="F53" s="18">
        <f>Decsheets!$V$5</f>
        <v>6</v>
      </c>
      <c r="G53" s="10"/>
      <c r="H53" s="10"/>
      <c r="I53" s="19"/>
      <c r="J53" s="16" t="str">
        <f t="shared" si="46"/>
        <v/>
      </c>
      <c r="K53" s="16" t="str">
        <f t="shared" si="46"/>
        <v/>
      </c>
      <c r="L53" s="16" t="str">
        <f t="shared" si="46"/>
        <v/>
      </c>
      <c r="M53" s="16" t="str">
        <f t="shared" si="46"/>
        <v/>
      </c>
      <c r="N53" s="16" t="str">
        <f t="shared" si="46"/>
        <v/>
      </c>
      <c r="O53" s="16" t="str">
        <f t="shared" si="46"/>
        <v/>
      </c>
      <c r="P53" s="16" t="str">
        <f t="shared" si="46"/>
        <v/>
      </c>
      <c r="Q53" s="16" t="str">
        <f t="shared" si="46"/>
        <v/>
      </c>
      <c r="R53" s="16"/>
      <c r="S53" s="10"/>
      <c r="T53" s="265" t="str">
        <f t="shared" ref="T53:T59" si="56">IFERROR(IF(E53=".",".",IF(E53&lt;=$AN$17,"L9",IF(E53&lt;=$AM$17,"L8",IF(E53&lt;=$AL$17,"L7",IF(E53&lt;=$AK$17,"L6",IF(E53&lt;=$AJ$17,"L5",IF(E53&lt;=$AI$17,"L4",IF(E53&lt;=$AH$17,"L3",IF(E53&lt;=$AG$17,"L2",IF(E53&lt;=$AF$17,"L1","-")))))))))),"?")</f>
        <v>.</v>
      </c>
      <c r="W53" s="113" t="str">
        <f t="shared" si="48"/>
        <v/>
      </c>
      <c r="X53" s="113" t="str">
        <f t="shared" si="49"/>
        <v/>
      </c>
      <c r="Y53" s="131" t="str">
        <f t="shared" si="50"/>
        <v>.</v>
      </c>
      <c r="Z53" s="113"/>
      <c r="AA53" s="113" t="str">
        <f t="shared" si="51"/>
        <v/>
      </c>
      <c r="AB53" s="113" t="str">
        <f t="shared" si="52"/>
        <v/>
      </c>
      <c r="AC53" s="131" t="str">
        <f t="shared" si="53"/>
        <v>.</v>
      </c>
    </row>
    <row r="54" spans="1:39" x14ac:dyDescent="0.3">
      <c r="A54" s="17"/>
      <c r="B54" s="55">
        <v>2</v>
      </c>
      <c r="C54" s="18" t="str">
        <f t="shared" si="54"/>
        <v/>
      </c>
      <c r="D54" s="18" t="str">
        <f t="shared" si="55"/>
        <v/>
      </c>
      <c r="E54" s="101" t="s">
        <v>290</v>
      </c>
      <c r="F54" s="18">
        <f>Decsheets!$V$6</f>
        <v>5</v>
      </c>
      <c r="G54" s="10"/>
      <c r="H54" s="10"/>
      <c r="I54" s="19"/>
      <c r="J54" s="16" t="str">
        <f t="shared" si="46"/>
        <v/>
      </c>
      <c r="K54" s="16" t="str">
        <f t="shared" si="46"/>
        <v/>
      </c>
      <c r="L54" s="16" t="str">
        <f t="shared" si="46"/>
        <v/>
      </c>
      <c r="M54" s="16" t="str">
        <f t="shared" si="46"/>
        <v/>
      </c>
      <c r="N54" s="16" t="str">
        <f t="shared" si="46"/>
        <v/>
      </c>
      <c r="O54" s="16" t="str">
        <f t="shared" si="46"/>
        <v/>
      </c>
      <c r="P54" s="16" t="str">
        <f t="shared" si="46"/>
        <v/>
      </c>
      <c r="Q54" s="16" t="str">
        <f t="shared" si="46"/>
        <v/>
      </c>
      <c r="R54" s="16"/>
      <c r="S54" s="10"/>
      <c r="T54" s="265" t="str">
        <f t="shared" si="56"/>
        <v>.</v>
      </c>
      <c r="W54" s="113" t="str">
        <f t="shared" si="48"/>
        <v/>
      </c>
      <c r="X54" s="113" t="str">
        <f t="shared" si="49"/>
        <v/>
      </c>
      <c r="Y54" s="131" t="str">
        <f t="shared" si="50"/>
        <v>.</v>
      </c>
      <c r="Z54" s="113"/>
      <c r="AA54" s="113" t="str">
        <f t="shared" si="51"/>
        <v/>
      </c>
      <c r="AB54" s="113" t="str">
        <f t="shared" si="52"/>
        <v/>
      </c>
      <c r="AC54" s="131" t="str">
        <f t="shared" si="53"/>
        <v>.</v>
      </c>
    </row>
    <row r="55" spans="1:39" x14ac:dyDescent="0.3">
      <c r="A55" s="17"/>
      <c r="B55" s="55">
        <v>3</v>
      </c>
      <c r="C55" s="18" t="str">
        <f t="shared" si="54"/>
        <v/>
      </c>
      <c r="D55" s="18" t="str">
        <f t="shared" si="55"/>
        <v/>
      </c>
      <c r="E55" s="101" t="s">
        <v>290</v>
      </c>
      <c r="F55" s="18">
        <f>Decsheets!$V$7</f>
        <v>4</v>
      </c>
      <c r="G55" s="10"/>
      <c r="H55" s="10"/>
      <c r="I55" s="19"/>
      <c r="J55" s="16" t="str">
        <f t="shared" si="46"/>
        <v/>
      </c>
      <c r="K55" s="16" t="str">
        <f t="shared" si="46"/>
        <v/>
      </c>
      <c r="L55" s="16" t="str">
        <f t="shared" si="46"/>
        <v/>
      </c>
      <c r="M55" s="16" t="str">
        <f t="shared" si="46"/>
        <v/>
      </c>
      <c r="N55" s="16" t="str">
        <f t="shared" si="46"/>
        <v/>
      </c>
      <c r="O55" s="16" t="str">
        <f t="shared" si="46"/>
        <v/>
      </c>
      <c r="P55" s="16" t="str">
        <f t="shared" si="46"/>
        <v/>
      </c>
      <c r="Q55" s="16" t="str">
        <f t="shared" si="46"/>
        <v/>
      </c>
      <c r="R55" s="16"/>
      <c r="S55" s="10"/>
      <c r="T55" s="265" t="str">
        <f t="shared" si="56"/>
        <v>.</v>
      </c>
      <c r="W55" s="113" t="str">
        <f t="shared" si="48"/>
        <v/>
      </c>
      <c r="X55" s="113" t="str">
        <f t="shared" si="49"/>
        <v/>
      </c>
      <c r="Y55" s="131" t="str">
        <f t="shared" si="50"/>
        <v>.</v>
      </c>
      <c r="Z55" s="113"/>
      <c r="AA55" s="113" t="str">
        <f t="shared" si="51"/>
        <v/>
      </c>
      <c r="AB55" s="113" t="str">
        <f t="shared" si="52"/>
        <v/>
      </c>
      <c r="AC55" s="131" t="str">
        <f t="shared" si="53"/>
        <v>.</v>
      </c>
    </row>
    <row r="56" spans="1:39" x14ac:dyDescent="0.3">
      <c r="A56" s="17"/>
      <c r="B56" s="55" t="s">
        <v>22</v>
      </c>
      <c r="C56" s="18" t="str">
        <f t="shared" si="54"/>
        <v/>
      </c>
      <c r="D56" s="18" t="str">
        <f t="shared" si="55"/>
        <v/>
      </c>
      <c r="E56" s="101" t="s">
        <v>290</v>
      </c>
      <c r="F56" s="18">
        <f>Decsheets!$V$8</f>
        <v>3</v>
      </c>
      <c r="G56" s="10"/>
      <c r="H56" s="10"/>
      <c r="I56" s="19"/>
      <c r="J56" s="16" t="str">
        <f t="shared" si="46"/>
        <v/>
      </c>
      <c r="K56" s="16" t="str">
        <f t="shared" si="46"/>
        <v/>
      </c>
      <c r="L56" s="16" t="str">
        <f t="shared" si="46"/>
        <v/>
      </c>
      <c r="M56" s="16" t="str">
        <f t="shared" si="46"/>
        <v/>
      </c>
      <c r="N56" s="16" t="str">
        <f t="shared" si="46"/>
        <v/>
      </c>
      <c r="O56" s="16" t="str">
        <f t="shared" si="46"/>
        <v/>
      </c>
      <c r="P56" s="16" t="str">
        <f t="shared" si="46"/>
        <v/>
      </c>
      <c r="Q56" s="16" t="str">
        <f t="shared" si="46"/>
        <v/>
      </c>
      <c r="R56" s="16"/>
      <c r="S56" s="10"/>
      <c r="T56" s="265" t="str">
        <f t="shared" si="56"/>
        <v>.</v>
      </c>
      <c r="W56" s="113" t="str">
        <f t="shared" si="48"/>
        <v/>
      </c>
      <c r="X56" s="113" t="str">
        <f t="shared" si="49"/>
        <v/>
      </c>
      <c r="Y56" s="131" t="str">
        <f t="shared" si="50"/>
        <v>.</v>
      </c>
      <c r="Z56" s="113"/>
      <c r="AA56" s="113" t="str">
        <f t="shared" si="51"/>
        <v/>
      </c>
      <c r="AB56" s="113" t="str">
        <f t="shared" si="52"/>
        <v/>
      </c>
      <c r="AC56" s="131" t="str">
        <f t="shared" si="53"/>
        <v>.</v>
      </c>
    </row>
    <row r="57" spans="1:39" x14ac:dyDescent="0.3">
      <c r="A57" s="17"/>
      <c r="B57" s="55" t="s">
        <v>23</v>
      </c>
      <c r="C57" s="18" t="str">
        <f t="shared" si="54"/>
        <v/>
      </c>
      <c r="D57" s="18" t="str">
        <f t="shared" si="55"/>
        <v/>
      </c>
      <c r="E57" s="101" t="s">
        <v>290</v>
      </c>
      <c r="F57" s="18">
        <f>Decsheets!$V$9</f>
        <v>2</v>
      </c>
      <c r="G57" s="10"/>
      <c r="H57" s="10"/>
      <c r="I57" s="19"/>
      <c r="J57" s="16" t="str">
        <f t="shared" si="46"/>
        <v/>
      </c>
      <c r="K57" s="16" t="str">
        <f t="shared" si="46"/>
        <v/>
      </c>
      <c r="L57" s="16" t="str">
        <f t="shared" si="46"/>
        <v/>
      </c>
      <c r="M57" s="16" t="str">
        <f t="shared" si="46"/>
        <v/>
      </c>
      <c r="N57" s="16" t="str">
        <f t="shared" si="46"/>
        <v/>
      </c>
      <c r="O57" s="16" t="str">
        <f t="shared" si="46"/>
        <v/>
      </c>
      <c r="P57" s="16" t="str">
        <f t="shared" si="46"/>
        <v/>
      </c>
      <c r="Q57" s="16" t="str">
        <f t="shared" si="46"/>
        <v/>
      </c>
      <c r="R57" s="16"/>
      <c r="S57" s="10"/>
      <c r="T57" s="265" t="str">
        <f t="shared" si="56"/>
        <v>.</v>
      </c>
      <c r="W57" s="113"/>
      <c r="X57" s="113"/>
      <c r="Y57" s="138"/>
      <c r="Z57" s="113"/>
      <c r="AA57" s="113"/>
      <c r="AB57" s="113"/>
      <c r="AC57" s="114"/>
    </row>
    <row r="58" spans="1:39" x14ac:dyDescent="0.3">
      <c r="A58" s="17"/>
      <c r="B58" s="55" t="s">
        <v>24</v>
      </c>
      <c r="C58" s="18" t="str">
        <f t="shared" si="54"/>
        <v/>
      </c>
      <c r="D58" s="18" t="str">
        <f t="shared" si="55"/>
        <v/>
      </c>
      <c r="E58" s="101" t="s">
        <v>290</v>
      </c>
      <c r="F58" s="18">
        <f>Decsheets!$V$10</f>
        <v>1</v>
      </c>
      <c r="G58" s="10"/>
      <c r="H58" s="10"/>
      <c r="I58" s="19"/>
      <c r="J58" s="16" t="str">
        <f t="shared" si="46"/>
        <v/>
      </c>
      <c r="K58" s="16" t="str">
        <f t="shared" si="46"/>
        <v/>
      </c>
      <c r="L58" s="16" t="str">
        <f t="shared" si="46"/>
        <v/>
      </c>
      <c r="M58" s="16" t="str">
        <f t="shared" si="46"/>
        <v/>
      </c>
      <c r="N58" s="16" t="str">
        <f t="shared" si="46"/>
        <v/>
      </c>
      <c r="O58" s="16" t="str">
        <f t="shared" si="46"/>
        <v/>
      </c>
      <c r="P58" s="16" t="str">
        <f t="shared" si="46"/>
        <v/>
      </c>
      <c r="Q58" s="16" t="str">
        <f t="shared" si="46"/>
        <v/>
      </c>
      <c r="R58" s="16"/>
      <c r="S58" s="10"/>
      <c r="T58" s="265" t="str">
        <f t="shared" si="56"/>
        <v>.</v>
      </c>
      <c r="W58" s="113" t="s">
        <v>322</v>
      </c>
      <c r="X58" s="113"/>
      <c r="Y58" s="138"/>
      <c r="Z58" s="113"/>
      <c r="AA58" s="113"/>
      <c r="AB58" s="113"/>
      <c r="AC58" s="114"/>
    </row>
    <row r="59" spans="1:39" x14ac:dyDescent="0.3">
      <c r="A59" s="17"/>
      <c r="B59" s="55">
        <v>7</v>
      </c>
      <c r="C59" s="18" t="str">
        <f t="shared" si="54"/>
        <v/>
      </c>
      <c r="D59" s="18" t="str">
        <f t="shared" si="55"/>
        <v/>
      </c>
      <c r="E59" s="101" t="s">
        <v>290</v>
      </c>
      <c r="F59" s="18" t="str">
        <f>Decsheets!$V$11</f>
        <v>-</v>
      </c>
      <c r="G59" s="10"/>
      <c r="H59" s="10"/>
      <c r="I59" s="19"/>
      <c r="J59" s="16" t="str">
        <f t="shared" si="46"/>
        <v/>
      </c>
      <c r="K59" s="16" t="str">
        <f t="shared" si="46"/>
        <v/>
      </c>
      <c r="L59" s="16" t="str">
        <f t="shared" si="46"/>
        <v/>
      </c>
      <c r="M59" s="16" t="str">
        <f t="shared" si="46"/>
        <v/>
      </c>
      <c r="N59" s="16" t="str">
        <f t="shared" si="46"/>
        <v/>
      </c>
      <c r="O59" s="16" t="str">
        <f t="shared" si="46"/>
        <v/>
      </c>
      <c r="P59" s="16" t="str">
        <f t="shared" si="46"/>
        <v/>
      </c>
      <c r="Q59" s="16" t="str">
        <f t="shared" si="46"/>
        <v/>
      </c>
      <c r="R59" s="16">
        <f>SUM(Decsheets!$V$5:$V$13)-(SUM(J53:P59))</f>
        <v>21</v>
      </c>
      <c r="S59" s="10"/>
      <c r="T59" s="265" t="str">
        <f t="shared" si="56"/>
        <v>.</v>
      </c>
      <c r="W59" s="113" t="str">
        <f>$C205</f>
        <v/>
      </c>
      <c r="X59" s="113" t="str">
        <f>$D205</f>
        <v/>
      </c>
      <c r="Y59" s="131" t="str">
        <f>$E205</f>
        <v>.</v>
      </c>
      <c r="Z59" s="113"/>
      <c r="AA59" s="113"/>
      <c r="AB59" s="113"/>
      <c r="AC59" s="114"/>
    </row>
    <row r="60" spans="1:39" x14ac:dyDescent="0.3">
      <c r="A60" s="13" t="s">
        <v>5</v>
      </c>
      <c r="B60" s="54"/>
      <c r="C60" s="21" t="s">
        <v>167</v>
      </c>
      <c r="D60" s="19"/>
      <c r="E60" s="9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32</v>
      </c>
      <c r="T60" s="266"/>
      <c r="W60" s="113" t="str">
        <f t="shared" ref="W60:W65" si="57">$C206</f>
        <v/>
      </c>
      <c r="X60" s="113" t="str">
        <f t="shared" ref="X60:X65" si="58">$D206</f>
        <v/>
      </c>
      <c r="Y60" s="131" t="str">
        <f t="shared" ref="Y60:Y65" si="59">$E206</f>
        <v>.</v>
      </c>
      <c r="Z60" s="113"/>
      <c r="AA60" s="113"/>
      <c r="AB60" s="113"/>
      <c r="AC60" s="114"/>
      <c r="AD60" s="221"/>
      <c r="AE60" s="220"/>
      <c r="AF60" s="220"/>
      <c r="AG60" s="220"/>
      <c r="AH60" s="220"/>
      <c r="AI60" s="220"/>
      <c r="AJ60" s="220"/>
      <c r="AK60" s="220"/>
      <c r="AL60" s="220"/>
      <c r="AM60" s="220"/>
    </row>
    <row r="61" spans="1:39" x14ac:dyDescent="0.3">
      <c r="A61" s="17"/>
      <c r="B61" s="55">
        <v>1</v>
      </c>
      <c r="C61" s="18" t="str">
        <f t="shared" ref="C61:C67" si="60">IF(A61="","",VLOOKUP($A$60,IF(LEN(A61)=2,U15GB,U15GA),VLOOKUP(LEFT(A61,1),club,6,FALSE),FALSE))</f>
        <v/>
      </c>
      <c r="D61" s="18" t="str">
        <f t="shared" si="7"/>
        <v/>
      </c>
      <c r="E61" s="218" t="s">
        <v>290</v>
      </c>
      <c r="F61" s="18">
        <f>Decsheets!$V$5</f>
        <v>6</v>
      </c>
      <c r="G61" s="10"/>
      <c r="H61" s="10"/>
      <c r="I61" s="19"/>
      <c r="J61" s="16" t="str">
        <f t="shared" ref="J61:Q67" si="61">IF($A61="","",IF(LEFT($A61,1)=J$12,$F61,""))</f>
        <v/>
      </c>
      <c r="K61" s="16" t="str">
        <f t="shared" si="61"/>
        <v/>
      </c>
      <c r="L61" s="16" t="str">
        <f t="shared" si="61"/>
        <v/>
      </c>
      <c r="M61" s="16" t="str">
        <f t="shared" si="61"/>
        <v/>
      </c>
      <c r="N61" s="16" t="str">
        <f t="shared" si="61"/>
        <v/>
      </c>
      <c r="O61" s="16" t="str">
        <f t="shared" si="61"/>
        <v/>
      </c>
      <c r="P61" s="16" t="str">
        <f t="shared" si="61"/>
        <v/>
      </c>
      <c r="Q61" s="16" t="str">
        <f t="shared" si="61"/>
        <v/>
      </c>
      <c r="R61" s="16"/>
      <c r="S61" s="10"/>
      <c r="T61" s="265" t="str">
        <f t="shared" ref="T61:T67" si="62">IFERROR(IF(E61=".",".",IF(E61&lt;=$AN$18,"L9",IF(E61&lt;=$AM$18,"L8",IF(E61&lt;=$AL$18,"L7",IF(E61&lt;=$AK$18,"L6",IF(E61&lt;=$AJ$18,"L5",IF(E61&lt;=$AI$18,"L4",IF(E61&lt;=$AH$18,"L3",IF(E61&lt;=$AG$18,"L2",IF(E61&lt;=$AF$18,"L1","-")))))))))),"?")</f>
        <v>.</v>
      </c>
      <c r="W61" s="113" t="str">
        <f t="shared" si="57"/>
        <v/>
      </c>
      <c r="X61" s="113" t="str">
        <f t="shared" si="58"/>
        <v/>
      </c>
      <c r="Y61" s="131" t="str">
        <f t="shared" si="59"/>
        <v>.</v>
      </c>
      <c r="Z61" s="113"/>
      <c r="AA61" s="113"/>
      <c r="AB61" s="113"/>
      <c r="AC61" s="114"/>
    </row>
    <row r="62" spans="1:39" x14ac:dyDescent="0.3">
      <c r="A62" s="17"/>
      <c r="B62" s="55">
        <v>2</v>
      </c>
      <c r="C62" s="18" t="str">
        <f t="shared" si="60"/>
        <v/>
      </c>
      <c r="D62" s="18" t="str">
        <f t="shared" si="7"/>
        <v/>
      </c>
      <c r="E62" s="218" t="s">
        <v>290</v>
      </c>
      <c r="F62" s="18">
        <f>Decsheets!$V$6</f>
        <v>5</v>
      </c>
      <c r="G62" s="10"/>
      <c r="H62" s="10"/>
      <c r="I62" s="19"/>
      <c r="J62" s="16" t="str">
        <f t="shared" si="61"/>
        <v/>
      </c>
      <c r="K62" s="16" t="str">
        <f t="shared" si="61"/>
        <v/>
      </c>
      <c r="L62" s="16" t="str">
        <f t="shared" si="61"/>
        <v/>
      </c>
      <c r="M62" s="16" t="str">
        <f t="shared" si="61"/>
        <v/>
      </c>
      <c r="N62" s="16" t="str">
        <f t="shared" si="61"/>
        <v/>
      </c>
      <c r="O62" s="16" t="str">
        <f t="shared" si="61"/>
        <v/>
      </c>
      <c r="P62" s="16" t="str">
        <f t="shared" si="61"/>
        <v/>
      </c>
      <c r="Q62" s="16" t="str">
        <f t="shared" si="61"/>
        <v/>
      </c>
      <c r="R62" s="16"/>
      <c r="S62" s="10"/>
      <c r="T62" s="265" t="str">
        <f t="shared" si="62"/>
        <v>.</v>
      </c>
      <c r="W62" s="113" t="str">
        <f t="shared" si="57"/>
        <v/>
      </c>
      <c r="X62" s="113" t="str">
        <f t="shared" si="58"/>
        <v/>
      </c>
      <c r="Y62" s="131" t="str">
        <f t="shared" si="59"/>
        <v>.</v>
      </c>
      <c r="Z62" s="113"/>
      <c r="AA62" s="113"/>
      <c r="AB62" s="113"/>
      <c r="AC62" s="114"/>
    </row>
    <row r="63" spans="1:39" x14ac:dyDescent="0.3">
      <c r="A63" s="17"/>
      <c r="B63" s="55">
        <v>3</v>
      </c>
      <c r="C63" s="18" t="str">
        <f t="shared" si="60"/>
        <v/>
      </c>
      <c r="D63" s="18" t="str">
        <f t="shared" si="7"/>
        <v/>
      </c>
      <c r="E63" s="218" t="s">
        <v>290</v>
      </c>
      <c r="F63" s="18">
        <f>Decsheets!$V$7</f>
        <v>4</v>
      </c>
      <c r="G63" s="10"/>
      <c r="H63" s="10"/>
      <c r="I63" s="19"/>
      <c r="J63" s="16" t="str">
        <f t="shared" si="61"/>
        <v/>
      </c>
      <c r="K63" s="16" t="str">
        <f t="shared" si="61"/>
        <v/>
      </c>
      <c r="L63" s="16" t="str">
        <f t="shared" si="61"/>
        <v/>
      </c>
      <c r="M63" s="16" t="str">
        <f t="shared" si="61"/>
        <v/>
      </c>
      <c r="N63" s="16" t="str">
        <f t="shared" si="61"/>
        <v/>
      </c>
      <c r="O63" s="16" t="str">
        <f t="shared" si="61"/>
        <v/>
      </c>
      <c r="P63" s="16" t="str">
        <f t="shared" si="61"/>
        <v/>
      </c>
      <c r="Q63" s="16" t="str">
        <f t="shared" si="61"/>
        <v/>
      </c>
      <c r="R63" s="16"/>
      <c r="S63" s="10"/>
      <c r="T63" s="265" t="str">
        <f t="shared" si="62"/>
        <v>.</v>
      </c>
      <c r="W63" s="113" t="str">
        <f t="shared" si="57"/>
        <v/>
      </c>
      <c r="X63" s="113" t="str">
        <f t="shared" si="58"/>
        <v/>
      </c>
      <c r="Y63" s="131" t="str">
        <f t="shared" si="59"/>
        <v>.</v>
      </c>
      <c r="Z63" s="113"/>
      <c r="AA63" s="113"/>
      <c r="AB63" s="113"/>
      <c r="AC63" s="114"/>
    </row>
    <row r="64" spans="1:39" x14ac:dyDescent="0.3">
      <c r="A64" s="17"/>
      <c r="B64" s="55" t="s">
        <v>22</v>
      </c>
      <c r="C64" s="18" t="str">
        <f t="shared" si="60"/>
        <v/>
      </c>
      <c r="D64" s="18" t="str">
        <f t="shared" si="7"/>
        <v/>
      </c>
      <c r="E64" s="218" t="s">
        <v>290</v>
      </c>
      <c r="F64" s="18">
        <f>Decsheets!$V$8</f>
        <v>3</v>
      </c>
      <c r="G64" s="10"/>
      <c r="H64" s="10"/>
      <c r="I64" s="19"/>
      <c r="J64" s="16" t="str">
        <f t="shared" si="61"/>
        <v/>
      </c>
      <c r="K64" s="16" t="str">
        <f t="shared" si="61"/>
        <v/>
      </c>
      <c r="L64" s="16" t="str">
        <f t="shared" si="61"/>
        <v/>
      </c>
      <c r="M64" s="16" t="str">
        <f t="shared" si="61"/>
        <v/>
      </c>
      <c r="N64" s="16" t="str">
        <f t="shared" si="61"/>
        <v/>
      </c>
      <c r="O64" s="16" t="str">
        <f t="shared" si="61"/>
        <v/>
      </c>
      <c r="P64" s="16" t="str">
        <f t="shared" si="61"/>
        <v/>
      </c>
      <c r="Q64" s="16" t="str">
        <f t="shared" si="61"/>
        <v/>
      </c>
      <c r="R64" s="16"/>
      <c r="S64" s="10"/>
      <c r="T64" s="265" t="str">
        <f t="shared" si="62"/>
        <v>.</v>
      </c>
      <c r="W64" s="113" t="str">
        <f t="shared" si="57"/>
        <v/>
      </c>
      <c r="X64" s="113" t="str">
        <f t="shared" si="58"/>
        <v/>
      </c>
      <c r="Y64" s="131" t="str">
        <f t="shared" si="59"/>
        <v>.</v>
      </c>
      <c r="Z64" s="113"/>
      <c r="AA64" s="113"/>
      <c r="AB64" s="113"/>
      <c r="AC64" s="114"/>
    </row>
    <row r="65" spans="1:39" x14ac:dyDescent="0.3">
      <c r="A65" s="17"/>
      <c r="B65" s="55" t="s">
        <v>23</v>
      </c>
      <c r="C65" s="18" t="str">
        <f t="shared" si="60"/>
        <v/>
      </c>
      <c r="D65" s="18" t="str">
        <f t="shared" si="7"/>
        <v/>
      </c>
      <c r="E65" s="218" t="s">
        <v>290</v>
      </c>
      <c r="F65" s="18">
        <f>Decsheets!$V$9</f>
        <v>2</v>
      </c>
      <c r="G65" s="10"/>
      <c r="H65" s="10"/>
      <c r="I65" s="19"/>
      <c r="J65" s="16" t="str">
        <f t="shared" si="61"/>
        <v/>
      </c>
      <c r="K65" s="16" t="str">
        <f t="shared" si="61"/>
        <v/>
      </c>
      <c r="L65" s="16" t="str">
        <f t="shared" si="61"/>
        <v/>
      </c>
      <c r="M65" s="16" t="str">
        <f t="shared" si="61"/>
        <v/>
      </c>
      <c r="N65" s="16" t="str">
        <f t="shared" si="61"/>
        <v/>
      </c>
      <c r="O65" s="16" t="str">
        <f t="shared" si="61"/>
        <v/>
      </c>
      <c r="P65" s="16" t="str">
        <f t="shared" si="61"/>
        <v/>
      </c>
      <c r="Q65" s="16" t="str">
        <f t="shared" si="61"/>
        <v/>
      </c>
      <c r="R65" s="16"/>
      <c r="S65" s="10"/>
      <c r="T65" s="265" t="str">
        <f t="shared" si="62"/>
        <v>.</v>
      </c>
      <c r="W65" s="113" t="str">
        <f t="shared" si="57"/>
        <v/>
      </c>
      <c r="X65" s="113" t="str">
        <f t="shared" si="58"/>
        <v/>
      </c>
      <c r="Y65" s="131" t="str">
        <f t="shared" si="59"/>
        <v>.</v>
      </c>
      <c r="Z65" s="113"/>
      <c r="AA65" s="113"/>
      <c r="AB65" s="113"/>
      <c r="AC65" s="114"/>
    </row>
    <row r="66" spans="1:39" x14ac:dyDescent="0.3">
      <c r="A66" s="17"/>
      <c r="B66" s="55" t="s">
        <v>24</v>
      </c>
      <c r="C66" s="18" t="str">
        <f t="shared" si="60"/>
        <v/>
      </c>
      <c r="D66" s="18" t="str">
        <f t="shared" si="7"/>
        <v/>
      </c>
      <c r="E66" s="218" t="s">
        <v>290</v>
      </c>
      <c r="F66" s="18">
        <f>Decsheets!$V$10</f>
        <v>1</v>
      </c>
      <c r="G66" s="10"/>
      <c r="H66" s="10"/>
      <c r="I66" s="19"/>
      <c r="J66" s="16" t="str">
        <f t="shared" si="61"/>
        <v/>
      </c>
      <c r="K66" s="16" t="str">
        <f t="shared" si="61"/>
        <v/>
      </c>
      <c r="L66" s="16" t="str">
        <f t="shared" si="61"/>
        <v/>
      </c>
      <c r="M66" s="16" t="str">
        <f t="shared" si="61"/>
        <v/>
      </c>
      <c r="N66" s="16" t="str">
        <f t="shared" si="61"/>
        <v/>
      </c>
      <c r="O66" s="16" t="str">
        <f t="shared" si="61"/>
        <v/>
      </c>
      <c r="P66" s="16" t="str">
        <f t="shared" si="61"/>
        <v/>
      </c>
      <c r="Q66" s="16" t="str">
        <f t="shared" si="61"/>
        <v/>
      </c>
      <c r="R66" s="16"/>
      <c r="S66" s="10"/>
      <c r="T66" s="265" t="str">
        <f t="shared" si="62"/>
        <v>.</v>
      </c>
      <c r="W66" s="113"/>
      <c r="X66" s="113"/>
      <c r="Y66" s="114"/>
      <c r="Z66" s="113"/>
      <c r="AA66" s="113"/>
      <c r="AB66" s="113"/>
      <c r="AC66" s="114"/>
    </row>
    <row r="67" spans="1:39" x14ac:dyDescent="0.3">
      <c r="A67" s="17"/>
      <c r="B67" s="55">
        <v>7</v>
      </c>
      <c r="C67" s="18" t="str">
        <f t="shared" si="60"/>
        <v/>
      </c>
      <c r="D67" s="18" t="str">
        <f t="shared" si="7"/>
        <v/>
      </c>
      <c r="E67" s="218" t="s">
        <v>290</v>
      </c>
      <c r="F67" s="18" t="str">
        <f>Decsheets!$V$11</f>
        <v>-</v>
      </c>
      <c r="G67" s="10"/>
      <c r="H67" s="10"/>
      <c r="I67" s="19"/>
      <c r="J67" s="16" t="str">
        <f t="shared" si="61"/>
        <v/>
      </c>
      <c r="K67" s="16" t="str">
        <f t="shared" si="61"/>
        <v/>
      </c>
      <c r="L67" s="16" t="str">
        <f t="shared" si="61"/>
        <v/>
      </c>
      <c r="M67" s="16" t="str">
        <f t="shared" si="61"/>
        <v/>
      </c>
      <c r="N67" s="16" t="str">
        <f t="shared" si="61"/>
        <v/>
      </c>
      <c r="O67" s="16" t="str">
        <f t="shared" si="61"/>
        <v/>
      </c>
      <c r="P67" s="16" t="str">
        <f t="shared" si="61"/>
        <v/>
      </c>
      <c r="Q67" s="16" t="str">
        <f t="shared" si="61"/>
        <v/>
      </c>
      <c r="R67" s="16">
        <f>SUM(Decsheets!$V$5:$V$13)-(SUM(J61:P67))</f>
        <v>21</v>
      </c>
      <c r="S67" s="10"/>
      <c r="T67" s="265" t="str">
        <f t="shared" si="62"/>
        <v>.</v>
      </c>
      <c r="W67" s="113" t="s">
        <v>325</v>
      </c>
      <c r="X67" s="113"/>
      <c r="Y67" s="114"/>
      <c r="Z67" s="113"/>
      <c r="AA67" s="113"/>
      <c r="AB67" s="113"/>
      <c r="AC67" s="114"/>
    </row>
    <row r="68" spans="1:39" x14ac:dyDescent="0.3">
      <c r="A68" s="13" t="s">
        <v>5</v>
      </c>
      <c r="B68" s="54"/>
      <c r="C68" s="20" t="s">
        <v>168</v>
      </c>
      <c r="D68" s="19"/>
      <c r="E68" s="219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33</v>
      </c>
      <c r="T68" s="266"/>
      <c r="W68" s="113" t="str">
        <f>$C109</f>
        <v/>
      </c>
      <c r="X68" s="113" t="str">
        <f>$D109</f>
        <v/>
      </c>
      <c r="Y68" s="131" t="str">
        <f>$E109</f>
        <v>.</v>
      </c>
      <c r="Z68" s="113"/>
      <c r="AA68" s="113" t="str">
        <f>$C113</f>
        <v/>
      </c>
      <c r="AB68" s="113" t="str">
        <f>$D113</f>
        <v/>
      </c>
      <c r="AC68" s="131" t="str">
        <f>$E113</f>
        <v>.</v>
      </c>
      <c r="AD68" s="221"/>
    </row>
    <row r="69" spans="1:39" x14ac:dyDescent="0.3">
      <c r="A69" s="17"/>
      <c r="B69" s="55">
        <v>1</v>
      </c>
      <c r="C69" s="18" t="str">
        <f t="shared" ref="C69:C75" si="63">IF(A69="","",VLOOKUP($A$68,IF(LEN(A69)=2,U15GB,U15GA),VLOOKUP(LEFT(A69,1),club,6,FALSE),FALSE))</f>
        <v/>
      </c>
      <c r="D69" s="18" t="str">
        <f t="shared" si="7"/>
        <v/>
      </c>
      <c r="E69" s="218" t="s">
        <v>290</v>
      </c>
      <c r="F69" s="18">
        <f>Decsheets!$V$5</f>
        <v>6</v>
      </c>
      <c r="G69" s="10"/>
      <c r="H69" s="10"/>
      <c r="I69" s="19"/>
      <c r="J69" s="16" t="str">
        <f t="shared" ref="J69:Q75" si="64">IF($A69="","",IF(LEFT($A69,1)=J$12,$F69,""))</f>
        <v/>
      </c>
      <c r="K69" s="16" t="str">
        <f t="shared" si="64"/>
        <v/>
      </c>
      <c r="L69" s="16" t="str">
        <f t="shared" si="64"/>
        <v/>
      </c>
      <c r="M69" s="16" t="str">
        <f t="shared" si="64"/>
        <v/>
      </c>
      <c r="N69" s="16" t="str">
        <f t="shared" si="64"/>
        <v/>
      </c>
      <c r="O69" s="16" t="str">
        <f t="shared" si="64"/>
        <v/>
      </c>
      <c r="P69" s="16" t="str">
        <f t="shared" si="64"/>
        <v/>
      </c>
      <c r="Q69" s="16" t="str">
        <f t="shared" si="64"/>
        <v/>
      </c>
      <c r="R69" s="16"/>
      <c r="S69" s="10"/>
      <c r="T69" s="265" t="str">
        <f t="shared" ref="T69:T75" si="65">IFERROR(IF(E69=".",".",IF(E69&lt;=$AN$18,"L9",IF(E69&lt;=$AM$18,"L8",IF(E69&lt;=$AL$18,"L7",IF(E69&lt;=$AK$18,"L6",IF(E69&lt;=$AJ$18,"L5",IF(E69&lt;=$AI$18,"L4",IF(E69&lt;=$AH$18,"L3",IF(E69&lt;=$AG$18,"L2",IF(E69&lt;=$AF$18,"L1","-")))))))))),"?")</f>
        <v>.</v>
      </c>
      <c r="W69" s="113" t="str">
        <f>$C110</f>
        <v/>
      </c>
      <c r="X69" s="113" t="str">
        <f>$D110</f>
        <v/>
      </c>
      <c r="Y69" s="131" t="str">
        <f>$E110</f>
        <v>.</v>
      </c>
      <c r="Z69" s="113"/>
      <c r="AA69" s="113" t="str">
        <f>$C114</f>
        <v/>
      </c>
      <c r="AB69" s="113" t="str">
        <f>$D114</f>
        <v/>
      </c>
      <c r="AC69" s="131" t="str">
        <f>$E114</f>
        <v>.</v>
      </c>
    </row>
    <row r="70" spans="1:39" x14ac:dyDescent="0.3">
      <c r="A70" s="17"/>
      <c r="B70" s="55">
        <v>2</v>
      </c>
      <c r="C70" s="18" t="str">
        <f t="shared" si="63"/>
        <v/>
      </c>
      <c r="D70" s="18" t="str">
        <f t="shared" si="7"/>
        <v/>
      </c>
      <c r="E70" s="218" t="s">
        <v>290</v>
      </c>
      <c r="F70" s="18">
        <f>Decsheets!$V$6</f>
        <v>5</v>
      </c>
      <c r="G70" s="10"/>
      <c r="H70" s="10"/>
      <c r="I70" s="19"/>
      <c r="J70" s="16" t="str">
        <f t="shared" si="64"/>
        <v/>
      </c>
      <c r="K70" s="16" t="str">
        <f t="shared" si="64"/>
        <v/>
      </c>
      <c r="L70" s="16" t="str">
        <f t="shared" si="64"/>
        <v/>
      </c>
      <c r="M70" s="16" t="str">
        <f t="shared" si="64"/>
        <v/>
      </c>
      <c r="N70" s="16" t="str">
        <f t="shared" si="64"/>
        <v/>
      </c>
      <c r="O70" s="16" t="str">
        <f t="shared" si="64"/>
        <v/>
      </c>
      <c r="P70" s="16" t="str">
        <f t="shared" si="64"/>
        <v/>
      </c>
      <c r="Q70" s="16" t="str">
        <f t="shared" si="64"/>
        <v/>
      </c>
      <c r="R70" s="16"/>
      <c r="S70" s="10"/>
      <c r="T70" s="265" t="str">
        <f t="shared" si="65"/>
        <v>.</v>
      </c>
      <c r="W70" s="113" t="str">
        <f>$C111</f>
        <v/>
      </c>
      <c r="X70" s="113" t="str">
        <f>$D111</f>
        <v/>
      </c>
      <c r="Y70" s="131" t="str">
        <f>$E111</f>
        <v>.</v>
      </c>
      <c r="Z70" s="113"/>
      <c r="AA70" s="113" t="str">
        <f>$C115</f>
        <v/>
      </c>
      <c r="AB70" s="113" t="str">
        <f>$D115</f>
        <v/>
      </c>
      <c r="AC70" s="131" t="str">
        <f>$E115</f>
        <v>.</v>
      </c>
    </row>
    <row r="71" spans="1:39" x14ac:dyDescent="0.3">
      <c r="A71" s="17"/>
      <c r="B71" s="55">
        <v>3</v>
      </c>
      <c r="C71" s="18" t="str">
        <f t="shared" si="63"/>
        <v/>
      </c>
      <c r="D71" s="18" t="str">
        <f t="shared" si="7"/>
        <v/>
      </c>
      <c r="E71" s="218" t="s">
        <v>290</v>
      </c>
      <c r="F71" s="18">
        <f>Decsheets!$V$7</f>
        <v>4</v>
      </c>
      <c r="G71" s="10"/>
      <c r="H71" s="10"/>
      <c r="I71" s="19"/>
      <c r="J71" s="16" t="str">
        <f t="shared" si="64"/>
        <v/>
      </c>
      <c r="K71" s="16" t="str">
        <f t="shared" si="64"/>
        <v/>
      </c>
      <c r="L71" s="16" t="str">
        <f t="shared" si="64"/>
        <v/>
      </c>
      <c r="M71" s="16" t="str">
        <f t="shared" si="64"/>
        <v/>
      </c>
      <c r="N71" s="16" t="str">
        <f t="shared" si="64"/>
        <v/>
      </c>
      <c r="O71" s="16" t="str">
        <f t="shared" si="64"/>
        <v/>
      </c>
      <c r="P71" s="16" t="str">
        <f t="shared" si="64"/>
        <v/>
      </c>
      <c r="Q71" s="16" t="str">
        <f t="shared" si="64"/>
        <v/>
      </c>
      <c r="R71" s="16"/>
      <c r="S71" s="10"/>
      <c r="T71" s="265" t="str">
        <f t="shared" si="65"/>
        <v>.</v>
      </c>
      <c r="W71" s="113" t="str">
        <f>$C112</f>
        <v/>
      </c>
      <c r="X71" s="113" t="str">
        <f>$D112</f>
        <v/>
      </c>
      <c r="Y71" s="131" t="str">
        <f>$E112</f>
        <v>.</v>
      </c>
      <c r="Z71" s="113"/>
      <c r="AA71" s="113"/>
      <c r="AB71" s="113"/>
      <c r="AC71" s="139"/>
    </row>
    <row r="72" spans="1:39" x14ac:dyDescent="0.3">
      <c r="A72" s="17"/>
      <c r="B72" s="55" t="s">
        <v>22</v>
      </c>
      <c r="C72" s="18" t="str">
        <f t="shared" si="63"/>
        <v/>
      </c>
      <c r="D72" s="18" t="str">
        <f t="shared" si="7"/>
        <v/>
      </c>
      <c r="E72" s="218" t="s">
        <v>290</v>
      </c>
      <c r="F72" s="18">
        <f>Decsheets!$V$8</f>
        <v>3</v>
      </c>
      <c r="G72" s="10"/>
      <c r="H72" s="10"/>
      <c r="I72" s="19"/>
      <c r="J72" s="16" t="str">
        <f t="shared" si="64"/>
        <v/>
      </c>
      <c r="K72" s="16" t="str">
        <f t="shared" si="64"/>
        <v/>
      </c>
      <c r="L72" s="16" t="str">
        <f t="shared" si="64"/>
        <v/>
      </c>
      <c r="M72" s="16" t="str">
        <f t="shared" si="64"/>
        <v/>
      </c>
      <c r="N72" s="16" t="str">
        <f t="shared" si="64"/>
        <v/>
      </c>
      <c r="O72" s="16" t="str">
        <f t="shared" si="64"/>
        <v/>
      </c>
      <c r="P72" s="16" t="str">
        <f t="shared" si="64"/>
        <v/>
      </c>
      <c r="Q72" s="16" t="str">
        <f t="shared" si="64"/>
        <v/>
      </c>
      <c r="R72" s="16"/>
      <c r="S72" s="10"/>
      <c r="T72" s="265" t="str">
        <f t="shared" si="65"/>
        <v>.</v>
      </c>
      <c r="W72" s="113"/>
      <c r="X72" s="113"/>
      <c r="Y72" s="139"/>
      <c r="Z72" s="113"/>
      <c r="AA72" s="113"/>
      <c r="AB72" s="113"/>
      <c r="AC72" s="139"/>
    </row>
    <row r="73" spans="1:39" x14ac:dyDescent="0.3">
      <c r="A73" s="17"/>
      <c r="B73" s="55" t="s">
        <v>23</v>
      </c>
      <c r="C73" s="18" t="str">
        <f t="shared" si="63"/>
        <v/>
      </c>
      <c r="D73" s="18" t="str">
        <f t="shared" si="7"/>
        <v/>
      </c>
      <c r="E73" s="218" t="s">
        <v>290</v>
      </c>
      <c r="F73" s="18">
        <f>Decsheets!$V$9</f>
        <v>2</v>
      </c>
      <c r="G73" s="10"/>
      <c r="H73" s="10"/>
      <c r="I73" s="19"/>
      <c r="J73" s="16" t="str">
        <f t="shared" si="64"/>
        <v/>
      </c>
      <c r="K73" s="16" t="str">
        <f t="shared" si="64"/>
        <v/>
      </c>
      <c r="L73" s="16" t="str">
        <f t="shared" si="64"/>
        <v/>
      </c>
      <c r="M73" s="16" t="str">
        <f t="shared" si="64"/>
        <v/>
      </c>
      <c r="N73" s="16" t="str">
        <f t="shared" si="64"/>
        <v/>
      </c>
      <c r="O73" s="16" t="str">
        <f t="shared" si="64"/>
        <v/>
      </c>
      <c r="P73" s="16" t="str">
        <f t="shared" si="64"/>
        <v/>
      </c>
      <c r="Q73" s="16" t="str">
        <f t="shared" si="64"/>
        <v/>
      </c>
      <c r="R73" s="16"/>
      <c r="S73" s="10"/>
      <c r="T73" s="265" t="str">
        <f t="shared" si="65"/>
        <v>.</v>
      </c>
      <c r="W73" s="113" t="s">
        <v>323</v>
      </c>
      <c r="X73" s="113"/>
      <c r="Y73" s="139"/>
      <c r="Z73" s="113"/>
      <c r="AA73" s="113" t="s">
        <v>324</v>
      </c>
      <c r="AB73" s="113"/>
      <c r="AC73" s="139"/>
    </row>
    <row r="74" spans="1:39" x14ac:dyDescent="0.3">
      <c r="A74" s="17"/>
      <c r="B74" s="55" t="s">
        <v>24</v>
      </c>
      <c r="C74" s="18" t="str">
        <f t="shared" si="63"/>
        <v/>
      </c>
      <c r="D74" s="18" t="str">
        <f t="shared" si="7"/>
        <v/>
      </c>
      <c r="E74" s="218" t="s">
        <v>290</v>
      </c>
      <c r="F74" s="18">
        <f>Decsheets!$V$10</f>
        <v>1</v>
      </c>
      <c r="G74" s="10"/>
      <c r="H74" s="10"/>
      <c r="I74" s="19"/>
      <c r="J74" s="16" t="str">
        <f t="shared" si="64"/>
        <v/>
      </c>
      <c r="K74" s="16" t="str">
        <f t="shared" si="64"/>
        <v/>
      </c>
      <c r="L74" s="16" t="str">
        <f t="shared" si="64"/>
        <v/>
      </c>
      <c r="M74" s="16" t="str">
        <f t="shared" si="64"/>
        <v/>
      </c>
      <c r="N74" s="16" t="str">
        <f t="shared" si="64"/>
        <v/>
      </c>
      <c r="O74" s="16" t="str">
        <f t="shared" si="64"/>
        <v/>
      </c>
      <c r="P74" s="16" t="str">
        <f t="shared" si="64"/>
        <v/>
      </c>
      <c r="Q74" s="16" t="str">
        <f t="shared" si="64"/>
        <v/>
      </c>
      <c r="R74" s="16"/>
      <c r="S74" s="10"/>
      <c r="T74" s="265" t="str">
        <f t="shared" si="65"/>
        <v>.</v>
      </c>
      <c r="W74" s="113" t="str">
        <f>$C117</f>
        <v/>
      </c>
      <c r="X74" s="113" t="str">
        <f>$D117</f>
        <v/>
      </c>
      <c r="Y74" s="131" t="str">
        <f>$E117</f>
        <v>.</v>
      </c>
      <c r="Z74" s="113"/>
      <c r="AA74" s="113" t="str">
        <f>$C125</f>
        <v/>
      </c>
      <c r="AB74" s="113" t="str">
        <f>$D125</f>
        <v/>
      </c>
      <c r="AC74" s="131" t="str">
        <f>$E125</f>
        <v>.</v>
      </c>
    </row>
    <row r="75" spans="1:39" x14ac:dyDescent="0.3">
      <c r="A75" s="17"/>
      <c r="B75" s="55">
        <v>7</v>
      </c>
      <c r="C75" s="18" t="str">
        <f t="shared" si="63"/>
        <v/>
      </c>
      <c r="D75" s="18" t="str">
        <f t="shared" si="7"/>
        <v/>
      </c>
      <c r="E75" s="218" t="s">
        <v>290</v>
      </c>
      <c r="F75" s="18" t="str">
        <f>Decsheets!$V$11</f>
        <v>-</v>
      </c>
      <c r="G75" s="10"/>
      <c r="H75" s="10"/>
      <c r="I75" s="19"/>
      <c r="J75" s="16" t="str">
        <f t="shared" si="64"/>
        <v/>
      </c>
      <c r="K75" s="16" t="str">
        <f t="shared" si="64"/>
        <v/>
      </c>
      <c r="L75" s="16" t="str">
        <f t="shared" si="64"/>
        <v/>
      </c>
      <c r="M75" s="16" t="str">
        <f t="shared" si="64"/>
        <v/>
      </c>
      <c r="N75" s="16" t="str">
        <f t="shared" si="64"/>
        <v/>
      </c>
      <c r="O75" s="16" t="str">
        <f t="shared" si="64"/>
        <v/>
      </c>
      <c r="P75" s="16" t="str">
        <f t="shared" si="64"/>
        <v/>
      </c>
      <c r="Q75" s="16" t="str">
        <f t="shared" si="64"/>
        <v/>
      </c>
      <c r="R75" s="16">
        <f>SUM(Decsheets!$V$5:$V$13)-(SUM(J69:P75))</f>
        <v>21</v>
      </c>
      <c r="S75" s="10"/>
      <c r="T75" s="265" t="str">
        <f t="shared" si="65"/>
        <v>.</v>
      </c>
      <c r="W75" s="113" t="str">
        <f t="shared" ref="W75:W80" si="66">$C118</f>
        <v/>
      </c>
      <c r="X75" s="113" t="str">
        <f t="shared" ref="X75:X80" si="67">$D118</f>
        <v/>
      </c>
      <c r="Y75" s="131" t="str">
        <f t="shared" ref="Y75:Y80" si="68">$E118</f>
        <v>.</v>
      </c>
      <c r="Z75" s="113"/>
      <c r="AA75" s="113" t="str">
        <f t="shared" ref="AA75:AA80" si="69">$C126</f>
        <v/>
      </c>
      <c r="AB75" s="113" t="str">
        <f t="shared" ref="AB75:AB80" si="70">$D126</f>
        <v/>
      </c>
      <c r="AC75" s="131" t="str">
        <f t="shared" ref="AC75:AC80" si="71">$E126</f>
        <v>.</v>
      </c>
    </row>
    <row r="76" spans="1:39" x14ac:dyDescent="0.3">
      <c r="A76" s="13" t="s">
        <v>55</v>
      </c>
      <c r="B76" s="54"/>
      <c r="C76" s="20" t="s">
        <v>169</v>
      </c>
      <c r="D76" s="19"/>
      <c r="E76" s="219" t="s">
        <v>290</v>
      </c>
      <c r="F76" s="19"/>
      <c r="G76" s="10"/>
      <c r="H76" s="10"/>
      <c r="I76" s="22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54</v>
      </c>
      <c r="T76" s="266"/>
      <c r="W76" s="113" t="str">
        <f t="shared" si="66"/>
        <v/>
      </c>
      <c r="X76" s="113" t="str">
        <f t="shared" si="67"/>
        <v/>
      </c>
      <c r="Y76" s="131" t="str">
        <f t="shared" si="68"/>
        <v>.</v>
      </c>
      <c r="Z76" s="113"/>
      <c r="AA76" s="113" t="str">
        <f t="shared" si="69"/>
        <v/>
      </c>
      <c r="AB76" s="113" t="str">
        <f t="shared" si="70"/>
        <v/>
      </c>
      <c r="AC76" s="131" t="str">
        <f t="shared" si="71"/>
        <v>.</v>
      </c>
      <c r="AD76" s="221"/>
      <c r="AE76" s="220"/>
      <c r="AF76" s="220"/>
      <c r="AG76" s="220"/>
      <c r="AH76" s="220"/>
      <c r="AI76" s="220"/>
      <c r="AJ76" s="220"/>
      <c r="AK76" s="220"/>
      <c r="AL76" s="220"/>
      <c r="AM76" s="220"/>
    </row>
    <row r="77" spans="1:39" x14ac:dyDescent="0.3">
      <c r="A77" s="17"/>
      <c r="B77" s="55">
        <v>1</v>
      </c>
      <c r="C77" s="18" t="str">
        <f t="shared" ref="C77:C83" si="72">IF(A77="","",VLOOKUP($A$76,IF(LEN(A77)=2,U15GB,U15GA),VLOOKUP(LEFT(A77,1),club,6,FALSE),FALSE))</f>
        <v/>
      </c>
      <c r="D77" s="18" t="str">
        <f t="shared" si="7"/>
        <v/>
      </c>
      <c r="E77" s="218" t="s">
        <v>290</v>
      </c>
      <c r="F77" s="18">
        <f>Decsheets!$V$5</f>
        <v>6</v>
      </c>
      <c r="G77" s="10"/>
      <c r="H77" s="10"/>
      <c r="I77" s="19"/>
      <c r="J77" s="16" t="str">
        <f t="shared" ref="J77:Q83" si="73">IF($A77="","",IF(LEFT($A77,1)=J$12,$F77,""))</f>
        <v/>
      </c>
      <c r="K77" s="16" t="str">
        <f t="shared" si="73"/>
        <v/>
      </c>
      <c r="L77" s="16" t="str">
        <f t="shared" si="73"/>
        <v/>
      </c>
      <c r="M77" s="16" t="str">
        <f t="shared" si="73"/>
        <v/>
      </c>
      <c r="N77" s="16" t="str">
        <f t="shared" si="73"/>
        <v/>
      </c>
      <c r="O77" s="16" t="str">
        <f t="shared" si="73"/>
        <v/>
      </c>
      <c r="P77" s="16" t="str">
        <f t="shared" si="73"/>
        <v/>
      </c>
      <c r="Q77" s="16" t="str">
        <f t="shared" si="73"/>
        <v/>
      </c>
      <c r="R77" s="16"/>
      <c r="S77" s="10"/>
      <c r="T77" s="265" t="str">
        <f t="shared" ref="T77:T83" si="74">IFERROR(IF(E77=".",".",IF(E77&lt;=$AN$19,"L9",IF(E77&lt;=$AM$19,"L8",IF(E77&lt;=$AL$19,"L7",IF(E77&lt;=$AK$19,"L6",IF(E77&lt;=$AJ$19,"L5",IF(E77&lt;=$AI$19,"L4",IF(E77&lt;=$AH$19,"L3",IF(E77&lt;=$AG$19,"L2",IF(E77&lt;=$AF$19,"L1","-")))))))))),"?")</f>
        <v>.</v>
      </c>
      <c r="W77" s="113" t="str">
        <f t="shared" si="66"/>
        <v/>
      </c>
      <c r="X77" s="113" t="str">
        <f t="shared" si="67"/>
        <v/>
      </c>
      <c r="Y77" s="131" t="str">
        <f t="shared" si="68"/>
        <v>.</v>
      </c>
      <c r="Z77" s="113"/>
      <c r="AA77" s="113" t="str">
        <f t="shared" si="69"/>
        <v/>
      </c>
      <c r="AB77" s="113" t="str">
        <f t="shared" si="70"/>
        <v/>
      </c>
      <c r="AC77" s="131" t="str">
        <f t="shared" si="71"/>
        <v>.</v>
      </c>
    </row>
    <row r="78" spans="1:39" x14ac:dyDescent="0.3">
      <c r="A78" s="17"/>
      <c r="B78" s="55">
        <v>2</v>
      </c>
      <c r="C78" s="18" t="str">
        <f t="shared" si="72"/>
        <v/>
      </c>
      <c r="D78" s="18" t="str">
        <f t="shared" ref="D78:D83" si="75">IF(A78="","",VLOOKUP(LEFT(A78,1),club,2,FALSE))</f>
        <v/>
      </c>
      <c r="E78" s="218" t="s">
        <v>290</v>
      </c>
      <c r="F78" s="18">
        <f>Decsheets!$V$6</f>
        <v>5</v>
      </c>
      <c r="G78" s="10"/>
      <c r="H78" s="10"/>
      <c r="I78" s="19"/>
      <c r="J78" s="16" t="str">
        <f t="shared" si="73"/>
        <v/>
      </c>
      <c r="K78" s="16" t="str">
        <f t="shared" si="73"/>
        <v/>
      </c>
      <c r="L78" s="16" t="str">
        <f t="shared" si="73"/>
        <v/>
      </c>
      <c r="M78" s="16" t="str">
        <f t="shared" si="73"/>
        <v/>
      </c>
      <c r="N78" s="16" t="str">
        <f t="shared" si="73"/>
        <v/>
      </c>
      <c r="O78" s="16" t="str">
        <f t="shared" si="73"/>
        <v/>
      </c>
      <c r="P78" s="16" t="str">
        <f t="shared" si="73"/>
        <v/>
      </c>
      <c r="Q78" s="16" t="str">
        <f t="shared" si="73"/>
        <v/>
      </c>
      <c r="R78" s="16"/>
      <c r="S78" s="10"/>
      <c r="T78" s="265" t="str">
        <f t="shared" si="74"/>
        <v>.</v>
      </c>
      <c r="W78" s="113" t="str">
        <f t="shared" si="66"/>
        <v/>
      </c>
      <c r="X78" s="113" t="str">
        <f t="shared" si="67"/>
        <v/>
      </c>
      <c r="Y78" s="131" t="str">
        <f t="shared" si="68"/>
        <v>.</v>
      </c>
      <c r="Z78" s="113"/>
      <c r="AA78" s="113" t="str">
        <f t="shared" si="69"/>
        <v/>
      </c>
      <c r="AB78" s="113" t="str">
        <f t="shared" si="70"/>
        <v/>
      </c>
      <c r="AC78" s="131" t="str">
        <f t="shared" si="71"/>
        <v>.</v>
      </c>
    </row>
    <row r="79" spans="1:39" x14ac:dyDescent="0.3">
      <c r="A79" s="17"/>
      <c r="B79" s="55">
        <v>3</v>
      </c>
      <c r="C79" s="18" t="str">
        <f t="shared" si="72"/>
        <v/>
      </c>
      <c r="D79" s="18" t="str">
        <f t="shared" si="75"/>
        <v/>
      </c>
      <c r="E79" s="218" t="s">
        <v>290</v>
      </c>
      <c r="F79" s="18">
        <f>Decsheets!$V$7</f>
        <v>4</v>
      </c>
      <c r="G79" s="10"/>
      <c r="H79" s="10"/>
      <c r="I79" s="19"/>
      <c r="J79" s="16" t="str">
        <f t="shared" si="73"/>
        <v/>
      </c>
      <c r="K79" s="16" t="str">
        <f t="shared" si="73"/>
        <v/>
      </c>
      <c r="L79" s="16" t="str">
        <f t="shared" si="73"/>
        <v/>
      </c>
      <c r="M79" s="16" t="str">
        <f t="shared" si="73"/>
        <v/>
      </c>
      <c r="N79" s="16" t="str">
        <f t="shared" si="73"/>
        <v/>
      </c>
      <c r="O79" s="16" t="str">
        <f t="shared" si="73"/>
        <v/>
      </c>
      <c r="P79" s="16" t="str">
        <f t="shared" si="73"/>
        <v/>
      </c>
      <c r="Q79" s="16" t="str">
        <f t="shared" si="73"/>
        <v/>
      </c>
      <c r="R79" s="16"/>
      <c r="S79" s="10"/>
      <c r="T79" s="265" t="str">
        <f t="shared" si="74"/>
        <v>.</v>
      </c>
      <c r="W79" s="113" t="str">
        <f t="shared" si="66"/>
        <v/>
      </c>
      <c r="X79" s="113" t="str">
        <f t="shared" si="67"/>
        <v/>
      </c>
      <c r="Y79" s="131" t="str">
        <f t="shared" si="68"/>
        <v>.</v>
      </c>
      <c r="Z79" s="113"/>
      <c r="AA79" s="113" t="str">
        <f t="shared" si="69"/>
        <v/>
      </c>
      <c r="AB79" s="113" t="str">
        <f t="shared" si="70"/>
        <v/>
      </c>
      <c r="AC79" s="131" t="str">
        <f t="shared" si="71"/>
        <v>.</v>
      </c>
    </row>
    <row r="80" spans="1:39" x14ac:dyDescent="0.3">
      <c r="A80" s="17"/>
      <c r="B80" s="55" t="s">
        <v>22</v>
      </c>
      <c r="C80" s="18" t="str">
        <f t="shared" si="72"/>
        <v/>
      </c>
      <c r="D80" s="18" t="str">
        <f t="shared" si="75"/>
        <v/>
      </c>
      <c r="E80" s="218" t="s">
        <v>290</v>
      </c>
      <c r="F80" s="18">
        <f>Decsheets!$V$8</f>
        <v>3</v>
      </c>
      <c r="G80" s="10"/>
      <c r="H80" s="10"/>
      <c r="I80" s="19"/>
      <c r="J80" s="16" t="str">
        <f t="shared" si="73"/>
        <v/>
      </c>
      <c r="K80" s="16" t="str">
        <f t="shared" si="73"/>
        <v/>
      </c>
      <c r="L80" s="16" t="str">
        <f t="shared" si="73"/>
        <v/>
      </c>
      <c r="M80" s="16" t="str">
        <f t="shared" si="73"/>
        <v/>
      </c>
      <c r="N80" s="16" t="str">
        <f t="shared" si="73"/>
        <v/>
      </c>
      <c r="O80" s="16" t="str">
        <f t="shared" si="73"/>
        <v/>
      </c>
      <c r="P80" s="16" t="str">
        <f t="shared" si="73"/>
        <v/>
      </c>
      <c r="Q80" s="16" t="str">
        <f t="shared" si="73"/>
        <v/>
      </c>
      <c r="R80" s="16"/>
      <c r="S80" s="10"/>
      <c r="T80" s="265" t="str">
        <f t="shared" si="74"/>
        <v>.</v>
      </c>
      <c r="W80" s="113" t="str">
        <f t="shared" si="66"/>
        <v/>
      </c>
      <c r="X80" s="113" t="str">
        <f t="shared" si="67"/>
        <v/>
      </c>
      <c r="Y80" s="131" t="str">
        <f t="shared" si="68"/>
        <v>.</v>
      </c>
      <c r="Z80" s="113"/>
      <c r="AA80" s="113" t="str">
        <f t="shared" si="69"/>
        <v/>
      </c>
      <c r="AB80" s="113" t="str">
        <f t="shared" si="70"/>
        <v/>
      </c>
      <c r="AC80" s="131" t="str">
        <f t="shared" si="71"/>
        <v>.</v>
      </c>
    </row>
    <row r="81" spans="1:30" x14ac:dyDescent="0.3">
      <c r="A81" s="17"/>
      <c r="B81" s="55" t="s">
        <v>23</v>
      </c>
      <c r="C81" s="18" t="str">
        <f t="shared" si="72"/>
        <v/>
      </c>
      <c r="D81" s="18" t="str">
        <f t="shared" si="75"/>
        <v/>
      </c>
      <c r="E81" s="218" t="s">
        <v>290</v>
      </c>
      <c r="F81" s="18">
        <f>Decsheets!$V$9</f>
        <v>2</v>
      </c>
      <c r="G81" s="10"/>
      <c r="H81" s="10"/>
      <c r="I81" s="19"/>
      <c r="J81" s="16" t="str">
        <f t="shared" si="73"/>
        <v/>
      </c>
      <c r="K81" s="16" t="str">
        <f t="shared" si="73"/>
        <v/>
      </c>
      <c r="L81" s="16" t="str">
        <f t="shared" si="73"/>
        <v/>
      </c>
      <c r="M81" s="16" t="str">
        <f t="shared" si="73"/>
        <v/>
      </c>
      <c r="N81" s="16" t="str">
        <f t="shared" si="73"/>
        <v/>
      </c>
      <c r="O81" s="16" t="str">
        <f t="shared" si="73"/>
        <v/>
      </c>
      <c r="P81" s="16" t="str">
        <f t="shared" si="73"/>
        <v/>
      </c>
      <c r="Q81" s="16" t="str">
        <f t="shared" si="73"/>
        <v/>
      </c>
      <c r="R81" s="16"/>
      <c r="S81" s="10"/>
      <c r="T81" s="265" t="str">
        <f t="shared" si="74"/>
        <v>.</v>
      </c>
      <c r="W81" s="113"/>
      <c r="X81" s="113"/>
      <c r="Y81" s="139"/>
      <c r="Z81" s="113"/>
      <c r="AA81" s="113"/>
      <c r="AB81" s="113"/>
      <c r="AC81" s="139"/>
    </row>
    <row r="82" spans="1:30" x14ac:dyDescent="0.3">
      <c r="A82" s="17"/>
      <c r="B82" s="55" t="s">
        <v>24</v>
      </c>
      <c r="C82" s="18" t="str">
        <f t="shared" si="72"/>
        <v/>
      </c>
      <c r="D82" s="18" t="str">
        <f t="shared" si="75"/>
        <v/>
      </c>
      <c r="E82" s="218" t="s">
        <v>290</v>
      </c>
      <c r="F82" s="18">
        <f>Decsheets!$V$10</f>
        <v>1</v>
      </c>
      <c r="G82" s="10"/>
      <c r="H82" s="10"/>
      <c r="I82" s="19"/>
      <c r="J82" s="16" t="str">
        <f t="shared" si="73"/>
        <v/>
      </c>
      <c r="K82" s="16" t="str">
        <f t="shared" si="73"/>
        <v/>
      </c>
      <c r="L82" s="16" t="str">
        <f t="shared" si="73"/>
        <v/>
      </c>
      <c r="M82" s="16" t="str">
        <f t="shared" si="73"/>
        <v/>
      </c>
      <c r="N82" s="16" t="str">
        <f t="shared" si="73"/>
        <v/>
      </c>
      <c r="O82" s="16" t="str">
        <f t="shared" si="73"/>
        <v/>
      </c>
      <c r="P82" s="16" t="str">
        <f t="shared" si="73"/>
        <v/>
      </c>
      <c r="Q82" s="16" t="str">
        <f t="shared" si="73"/>
        <v/>
      </c>
      <c r="R82" s="16"/>
      <c r="S82" s="10"/>
      <c r="T82" s="265" t="str">
        <f t="shared" si="74"/>
        <v>.</v>
      </c>
      <c r="W82" s="113" t="s">
        <v>326</v>
      </c>
      <c r="X82" s="113"/>
      <c r="Y82" s="139"/>
      <c r="Z82" s="113"/>
      <c r="AA82" s="113" t="s">
        <v>327</v>
      </c>
      <c r="AB82" s="113"/>
      <c r="AC82" s="139"/>
    </row>
    <row r="83" spans="1:30" x14ac:dyDescent="0.3">
      <c r="A83" s="17"/>
      <c r="B83" s="55">
        <v>7</v>
      </c>
      <c r="C83" s="18" t="str">
        <f t="shared" si="72"/>
        <v/>
      </c>
      <c r="D83" s="18" t="str">
        <f t="shared" si="75"/>
        <v/>
      </c>
      <c r="E83" s="218" t="s">
        <v>290</v>
      </c>
      <c r="F83" s="18" t="str">
        <f>Decsheets!$V$11</f>
        <v>-</v>
      </c>
      <c r="G83" s="10"/>
      <c r="H83" s="10"/>
      <c r="I83" s="19"/>
      <c r="J83" s="16" t="str">
        <f t="shared" si="73"/>
        <v/>
      </c>
      <c r="K83" s="16" t="str">
        <f t="shared" si="73"/>
        <v/>
      </c>
      <c r="L83" s="16" t="str">
        <f t="shared" si="73"/>
        <v/>
      </c>
      <c r="M83" s="16" t="str">
        <f t="shared" si="73"/>
        <v/>
      </c>
      <c r="N83" s="16" t="str">
        <f t="shared" si="73"/>
        <v/>
      </c>
      <c r="O83" s="16" t="str">
        <f t="shared" si="73"/>
        <v/>
      </c>
      <c r="P83" s="16" t="str">
        <f t="shared" si="73"/>
        <v/>
      </c>
      <c r="Q83" s="16" t="str">
        <f t="shared" si="73"/>
        <v/>
      </c>
      <c r="R83" s="16">
        <f>SUM(Decsheets!$V$5:$V$13)-(SUM(J77:P83))</f>
        <v>21</v>
      </c>
      <c r="S83" s="10"/>
      <c r="T83" s="265" t="str">
        <f t="shared" si="74"/>
        <v>.</v>
      </c>
      <c r="W83" s="113" t="str">
        <f>$C133</f>
        <v/>
      </c>
      <c r="X83" s="113" t="str">
        <f>$D133</f>
        <v/>
      </c>
      <c r="Y83" s="131" t="str">
        <f>$E133</f>
        <v>.</v>
      </c>
      <c r="Z83" s="113"/>
      <c r="AA83" s="113" t="str">
        <f>$C141</f>
        <v/>
      </c>
      <c r="AB83" s="113" t="str">
        <f>$D141</f>
        <v/>
      </c>
      <c r="AC83" s="131" t="str">
        <f>$E141</f>
        <v>.</v>
      </c>
    </row>
    <row r="84" spans="1:30" x14ac:dyDescent="0.3">
      <c r="A84" s="13" t="s">
        <v>55</v>
      </c>
      <c r="B84" s="54"/>
      <c r="C84" s="20" t="s">
        <v>170</v>
      </c>
      <c r="D84" s="19"/>
      <c r="E84" s="219" t="s">
        <v>290</v>
      </c>
      <c r="F84" s="19"/>
      <c r="G84" s="10"/>
      <c r="H84" s="10"/>
      <c r="I84" s="22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66</v>
      </c>
      <c r="T84" s="266"/>
      <c r="W84" s="113" t="str">
        <f t="shared" ref="W84:W89" si="76">$C134</f>
        <v/>
      </c>
      <c r="X84" s="113" t="str">
        <f t="shared" ref="X84:X89" si="77">$D134</f>
        <v/>
      </c>
      <c r="Y84" s="131" t="str">
        <f t="shared" ref="Y84:Y89" si="78">$E134</f>
        <v>.</v>
      </c>
      <c r="Z84" s="113"/>
      <c r="AA84" s="113" t="str">
        <f t="shared" ref="AA84:AA89" si="79">$C142</f>
        <v/>
      </c>
      <c r="AB84" s="113" t="str">
        <f t="shared" ref="AB84:AB89" si="80">$D142</f>
        <v/>
      </c>
      <c r="AC84" s="131" t="str">
        <f t="shared" ref="AC84:AC89" si="81">$E142</f>
        <v>.</v>
      </c>
      <c r="AD84" s="221"/>
    </row>
    <row r="85" spans="1:30" x14ac:dyDescent="0.3">
      <c r="A85" s="17"/>
      <c r="B85" s="55">
        <v>1</v>
      </c>
      <c r="C85" s="18" t="str">
        <f t="shared" ref="C85:C91" si="82">IF(A85="","",VLOOKUP($A$84,IF(LEN(A85)=2,U15GB,U15GA),VLOOKUP(LEFT(A85,1),club,6,FALSE),FALSE))</f>
        <v/>
      </c>
      <c r="D85" s="18" t="str">
        <f t="shared" ref="D85:D147" si="83">IF(A85="","",VLOOKUP(LEFT(A85,1),club,2,FALSE))</f>
        <v/>
      </c>
      <c r="E85" s="218" t="s">
        <v>290</v>
      </c>
      <c r="F85" s="18">
        <f>Decsheets!$V$5</f>
        <v>6</v>
      </c>
      <c r="G85" s="10"/>
      <c r="H85" s="10"/>
      <c r="I85" s="19"/>
      <c r="J85" s="16" t="str">
        <f t="shared" ref="J85:Q91" si="84">IF($A85="","",IF(LEFT($A85,1)=J$12,$F85,""))</f>
        <v/>
      </c>
      <c r="K85" s="16" t="str">
        <f t="shared" si="84"/>
        <v/>
      </c>
      <c r="L85" s="16" t="str">
        <f t="shared" si="84"/>
        <v/>
      </c>
      <c r="M85" s="16" t="str">
        <f t="shared" si="84"/>
        <v/>
      </c>
      <c r="N85" s="16" t="str">
        <f t="shared" si="84"/>
        <v/>
      </c>
      <c r="O85" s="16" t="str">
        <f t="shared" si="84"/>
        <v/>
      </c>
      <c r="P85" s="16" t="str">
        <f t="shared" si="84"/>
        <v/>
      </c>
      <c r="Q85" s="16" t="str">
        <f t="shared" si="84"/>
        <v/>
      </c>
      <c r="R85" s="16"/>
      <c r="S85" s="10"/>
      <c r="T85" s="265" t="str">
        <f t="shared" ref="T85:T91" si="85">IFERROR(IF(E85=".",".",IF(E85&lt;=$AN$19,"L9",IF(E85&lt;=$AM$19,"L8",IF(E85&lt;=$AL$19,"L7",IF(E85&lt;=$AK$19,"L6",IF(E85&lt;=$AJ$19,"L5",IF(E85&lt;=$AI$19,"L4",IF(E85&lt;=$AH$19,"L3",IF(E85&lt;=$AG$19,"L2",IF(E85&lt;=$AF$19,"L1","-")))))))))),"?")</f>
        <v>.</v>
      </c>
      <c r="W85" s="113" t="str">
        <f t="shared" si="76"/>
        <v/>
      </c>
      <c r="X85" s="113" t="str">
        <f t="shared" si="77"/>
        <v/>
      </c>
      <c r="Y85" s="131" t="str">
        <f t="shared" si="78"/>
        <v>.</v>
      </c>
      <c r="Z85" s="113"/>
      <c r="AA85" s="113" t="str">
        <f t="shared" si="79"/>
        <v/>
      </c>
      <c r="AB85" s="113" t="str">
        <f t="shared" si="80"/>
        <v/>
      </c>
      <c r="AC85" s="131" t="str">
        <f t="shared" si="81"/>
        <v>.</v>
      </c>
    </row>
    <row r="86" spans="1:30" x14ac:dyDescent="0.3">
      <c r="A86" s="17"/>
      <c r="B86" s="55">
        <v>2</v>
      </c>
      <c r="C86" s="18" t="str">
        <f t="shared" si="82"/>
        <v/>
      </c>
      <c r="D86" s="18" t="str">
        <f t="shared" si="83"/>
        <v/>
      </c>
      <c r="E86" s="218" t="s">
        <v>290</v>
      </c>
      <c r="F86" s="18">
        <f>Decsheets!$V$6</f>
        <v>5</v>
      </c>
      <c r="G86" s="10"/>
      <c r="H86" s="10"/>
      <c r="I86" s="19"/>
      <c r="J86" s="16" t="str">
        <f t="shared" si="84"/>
        <v/>
      </c>
      <c r="K86" s="16" t="str">
        <f t="shared" si="84"/>
        <v/>
      </c>
      <c r="L86" s="16" t="str">
        <f t="shared" si="84"/>
        <v/>
      </c>
      <c r="M86" s="16" t="str">
        <f t="shared" si="84"/>
        <v/>
      </c>
      <c r="N86" s="16" t="str">
        <f t="shared" si="84"/>
        <v/>
      </c>
      <c r="O86" s="16" t="str">
        <f t="shared" si="84"/>
        <v/>
      </c>
      <c r="P86" s="16" t="str">
        <f t="shared" si="84"/>
        <v/>
      </c>
      <c r="Q86" s="16" t="str">
        <f t="shared" si="84"/>
        <v/>
      </c>
      <c r="R86" s="16"/>
      <c r="S86" s="10"/>
      <c r="T86" s="265" t="str">
        <f t="shared" si="85"/>
        <v>.</v>
      </c>
      <c r="W86" s="113" t="str">
        <f t="shared" si="76"/>
        <v/>
      </c>
      <c r="X86" s="113" t="str">
        <f t="shared" si="77"/>
        <v/>
      </c>
      <c r="Y86" s="131" t="str">
        <f t="shared" si="78"/>
        <v>.</v>
      </c>
      <c r="Z86" s="113"/>
      <c r="AA86" s="113" t="str">
        <f t="shared" si="79"/>
        <v/>
      </c>
      <c r="AB86" s="113" t="str">
        <f t="shared" si="80"/>
        <v/>
      </c>
      <c r="AC86" s="131" t="str">
        <f t="shared" si="81"/>
        <v>.</v>
      </c>
    </row>
    <row r="87" spans="1:30" x14ac:dyDescent="0.3">
      <c r="A87" s="17"/>
      <c r="B87" s="55">
        <v>3</v>
      </c>
      <c r="C87" s="18" t="str">
        <f t="shared" si="82"/>
        <v/>
      </c>
      <c r="D87" s="18" t="str">
        <f t="shared" si="83"/>
        <v/>
      </c>
      <c r="E87" s="218" t="s">
        <v>290</v>
      </c>
      <c r="F87" s="18">
        <f>Decsheets!$V$7</f>
        <v>4</v>
      </c>
      <c r="G87" s="10"/>
      <c r="H87" s="10"/>
      <c r="I87" s="19"/>
      <c r="J87" s="16" t="str">
        <f t="shared" si="84"/>
        <v/>
      </c>
      <c r="K87" s="16" t="str">
        <f t="shared" si="84"/>
        <v/>
      </c>
      <c r="L87" s="16" t="str">
        <f t="shared" si="84"/>
        <v/>
      </c>
      <c r="M87" s="16" t="str">
        <f t="shared" si="84"/>
        <v/>
      </c>
      <c r="N87" s="16" t="str">
        <f t="shared" si="84"/>
        <v/>
      </c>
      <c r="O87" s="16" t="str">
        <f t="shared" si="84"/>
        <v/>
      </c>
      <c r="P87" s="16" t="str">
        <f t="shared" si="84"/>
        <v/>
      </c>
      <c r="Q87" s="16" t="str">
        <f t="shared" si="84"/>
        <v/>
      </c>
      <c r="R87" s="16"/>
      <c r="S87" s="10"/>
      <c r="T87" s="265" t="str">
        <f t="shared" si="85"/>
        <v>.</v>
      </c>
      <c r="W87" s="113" t="str">
        <f t="shared" si="76"/>
        <v/>
      </c>
      <c r="X87" s="113" t="str">
        <f t="shared" si="77"/>
        <v/>
      </c>
      <c r="Y87" s="131" t="str">
        <f t="shared" si="78"/>
        <v>.</v>
      </c>
      <c r="Z87" s="113"/>
      <c r="AA87" s="113" t="str">
        <f t="shared" si="79"/>
        <v/>
      </c>
      <c r="AB87" s="113" t="str">
        <f t="shared" si="80"/>
        <v/>
      </c>
      <c r="AC87" s="131" t="str">
        <f t="shared" si="81"/>
        <v>.</v>
      </c>
    </row>
    <row r="88" spans="1:30" x14ac:dyDescent="0.3">
      <c r="A88" s="17"/>
      <c r="B88" s="55" t="s">
        <v>22</v>
      </c>
      <c r="C88" s="18" t="str">
        <f t="shared" si="82"/>
        <v/>
      </c>
      <c r="D88" s="18" t="str">
        <f t="shared" si="83"/>
        <v/>
      </c>
      <c r="E88" s="218" t="s">
        <v>290</v>
      </c>
      <c r="F88" s="18">
        <f>Decsheets!$V$8</f>
        <v>3</v>
      </c>
      <c r="G88" s="10"/>
      <c r="H88" s="10"/>
      <c r="I88" s="19"/>
      <c r="J88" s="16" t="str">
        <f t="shared" si="84"/>
        <v/>
      </c>
      <c r="K88" s="16" t="str">
        <f t="shared" si="84"/>
        <v/>
      </c>
      <c r="L88" s="16" t="str">
        <f t="shared" si="84"/>
        <v/>
      </c>
      <c r="M88" s="16" t="str">
        <f t="shared" si="84"/>
        <v/>
      </c>
      <c r="N88" s="16" t="str">
        <f t="shared" si="84"/>
        <v/>
      </c>
      <c r="O88" s="16" t="str">
        <f t="shared" si="84"/>
        <v/>
      </c>
      <c r="P88" s="16" t="str">
        <f t="shared" si="84"/>
        <v/>
      </c>
      <c r="Q88" s="16" t="str">
        <f t="shared" si="84"/>
        <v/>
      </c>
      <c r="R88" s="16"/>
      <c r="S88" s="10"/>
      <c r="T88" s="265" t="str">
        <f t="shared" si="85"/>
        <v>.</v>
      </c>
      <c r="W88" s="113" t="str">
        <f t="shared" si="76"/>
        <v/>
      </c>
      <c r="X88" s="113" t="str">
        <f t="shared" si="77"/>
        <v/>
      </c>
      <c r="Y88" s="131" t="str">
        <f t="shared" si="78"/>
        <v>.</v>
      </c>
      <c r="Z88" s="113"/>
      <c r="AA88" s="113" t="str">
        <f t="shared" si="79"/>
        <v/>
      </c>
      <c r="AB88" s="113" t="str">
        <f t="shared" si="80"/>
        <v/>
      </c>
      <c r="AC88" s="131" t="str">
        <f t="shared" si="81"/>
        <v>.</v>
      </c>
    </row>
    <row r="89" spans="1:30" x14ac:dyDescent="0.3">
      <c r="A89" s="17"/>
      <c r="B89" s="55" t="s">
        <v>23</v>
      </c>
      <c r="C89" s="18" t="str">
        <f t="shared" si="82"/>
        <v/>
      </c>
      <c r="D89" s="18" t="str">
        <f t="shared" si="83"/>
        <v/>
      </c>
      <c r="E89" s="218" t="s">
        <v>290</v>
      </c>
      <c r="F89" s="18">
        <f>Decsheets!$V$9</f>
        <v>2</v>
      </c>
      <c r="G89" s="10"/>
      <c r="H89" s="10"/>
      <c r="I89" s="19"/>
      <c r="J89" s="16" t="str">
        <f t="shared" si="84"/>
        <v/>
      </c>
      <c r="K89" s="16" t="str">
        <f t="shared" si="84"/>
        <v/>
      </c>
      <c r="L89" s="16" t="str">
        <f t="shared" si="84"/>
        <v/>
      </c>
      <c r="M89" s="16" t="str">
        <f t="shared" si="84"/>
        <v/>
      </c>
      <c r="N89" s="16" t="str">
        <f t="shared" si="84"/>
        <v/>
      </c>
      <c r="O89" s="16" t="str">
        <f t="shared" si="84"/>
        <v/>
      </c>
      <c r="P89" s="16" t="str">
        <f t="shared" si="84"/>
        <v/>
      </c>
      <c r="Q89" s="16" t="str">
        <f t="shared" si="84"/>
        <v/>
      </c>
      <c r="R89" s="16"/>
      <c r="S89" s="10"/>
      <c r="T89" s="265" t="str">
        <f t="shared" si="85"/>
        <v>.</v>
      </c>
      <c r="W89" s="113" t="str">
        <f t="shared" si="76"/>
        <v/>
      </c>
      <c r="X89" s="113" t="str">
        <f t="shared" si="77"/>
        <v/>
      </c>
      <c r="Y89" s="131" t="str">
        <f t="shared" si="78"/>
        <v>.</v>
      </c>
      <c r="Z89" s="113"/>
      <c r="AA89" s="113" t="str">
        <f t="shared" si="79"/>
        <v/>
      </c>
      <c r="AB89" s="113" t="str">
        <f t="shared" si="80"/>
        <v/>
      </c>
      <c r="AC89" s="131" t="str">
        <f t="shared" si="81"/>
        <v>.</v>
      </c>
    </row>
    <row r="90" spans="1:30" x14ac:dyDescent="0.3">
      <c r="A90" s="17"/>
      <c r="B90" s="55" t="s">
        <v>24</v>
      </c>
      <c r="C90" s="18" t="str">
        <f t="shared" si="82"/>
        <v/>
      </c>
      <c r="D90" s="18" t="str">
        <f t="shared" si="83"/>
        <v/>
      </c>
      <c r="E90" s="218" t="s">
        <v>290</v>
      </c>
      <c r="F90" s="18">
        <f>Decsheets!$V$10</f>
        <v>1</v>
      </c>
      <c r="G90" s="10"/>
      <c r="H90" s="10"/>
      <c r="I90" s="19"/>
      <c r="J90" s="16" t="str">
        <f t="shared" si="84"/>
        <v/>
      </c>
      <c r="K90" s="16" t="str">
        <f t="shared" si="84"/>
        <v/>
      </c>
      <c r="L90" s="16" t="str">
        <f t="shared" si="84"/>
        <v/>
      </c>
      <c r="M90" s="16" t="str">
        <f t="shared" si="84"/>
        <v/>
      </c>
      <c r="N90" s="16" t="str">
        <f t="shared" si="84"/>
        <v/>
      </c>
      <c r="O90" s="16" t="str">
        <f t="shared" si="84"/>
        <v/>
      </c>
      <c r="P90" s="16" t="str">
        <f t="shared" si="84"/>
        <v/>
      </c>
      <c r="Q90" s="16" t="str">
        <f t="shared" si="84"/>
        <v/>
      </c>
      <c r="R90" s="16"/>
      <c r="S90" s="10"/>
      <c r="T90" s="265" t="str">
        <f t="shared" si="85"/>
        <v>.</v>
      </c>
      <c r="W90" s="113"/>
      <c r="X90" s="113"/>
      <c r="Y90" s="139"/>
      <c r="Z90" s="113"/>
      <c r="AA90" s="113"/>
      <c r="AB90" s="113"/>
      <c r="AC90" s="139"/>
    </row>
    <row r="91" spans="1:30" x14ac:dyDescent="0.3">
      <c r="A91" s="17"/>
      <c r="B91" s="55">
        <v>7</v>
      </c>
      <c r="C91" s="18" t="str">
        <f t="shared" si="82"/>
        <v/>
      </c>
      <c r="D91" s="18" t="str">
        <f t="shared" si="83"/>
        <v/>
      </c>
      <c r="E91" s="218" t="s">
        <v>290</v>
      </c>
      <c r="F91" s="18" t="str">
        <f>Decsheets!$V$11</f>
        <v>-</v>
      </c>
      <c r="G91" s="10"/>
      <c r="H91" s="10"/>
      <c r="I91" s="19"/>
      <c r="J91" s="16" t="str">
        <f t="shared" si="84"/>
        <v/>
      </c>
      <c r="K91" s="16" t="str">
        <f t="shared" si="84"/>
        <v/>
      </c>
      <c r="L91" s="16" t="str">
        <f t="shared" si="84"/>
        <v/>
      </c>
      <c r="M91" s="16" t="str">
        <f t="shared" si="84"/>
        <v/>
      </c>
      <c r="N91" s="16" t="str">
        <f t="shared" si="84"/>
        <v/>
      </c>
      <c r="O91" s="16" t="str">
        <f t="shared" si="84"/>
        <v/>
      </c>
      <c r="P91" s="16" t="str">
        <f t="shared" si="84"/>
        <v/>
      </c>
      <c r="Q91" s="16" t="str">
        <f t="shared" si="84"/>
        <v/>
      </c>
      <c r="R91" s="16">
        <f>SUM(Decsheets!$V$5:$V$13)-(SUM(J85:P91))</f>
        <v>21</v>
      </c>
      <c r="S91" s="10"/>
      <c r="T91" s="265" t="str">
        <f t="shared" si="85"/>
        <v>.</v>
      </c>
      <c r="W91" s="113" t="s">
        <v>330</v>
      </c>
      <c r="X91" s="113"/>
      <c r="Y91" s="139"/>
      <c r="Z91" s="113"/>
      <c r="AA91" s="113" t="s">
        <v>331</v>
      </c>
      <c r="AB91" s="113"/>
      <c r="AC91" s="139"/>
    </row>
    <row r="92" spans="1:30" x14ac:dyDescent="0.3">
      <c r="A92" s="13" t="s">
        <v>194</v>
      </c>
      <c r="B92" s="54"/>
      <c r="C92" s="20" t="s">
        <v>183</v>
      </c>
      <c r="D92" s="9" t="s">
        <v>307</v>
      </c>
      <c r="E92" s="100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185</v>
      </c>
      <c r="T92" s="266"/>
      <c r="W92" s="113" t="str">
        <f>$C149</f>
        <v/>
      </c>
      <c r="X92" s="113" t="str">
        <f>$D149</f>
        <v/>
      </c>
      <c r="Y92" s="131" t="str">
        <f>$E149</f>
        <v>.</v>
      </c>
      <c r="Z92" s="113"/>
      <c r="AA92" s="113" t="str">
        <f>$C157</f>
        <v/>
      </c>
      <c r="AB92" s="113" t="str">
        <f>$D157</f>
        <v/>
      </c>
      <c r="AC92" s="131" t="str">
        <f>$E157</f>
        <v>.</v>
      </c>
    </row>
    <row r="93" spans="1:30" x14ac:dyDescent="0.3">
      <c r="A93" s="17"/>
      <c r="B93" s="55">
        <v>1</v>
      </c>
      <c r="C93" s="18" t="str">
        <f t="shared" ref="C93:C99" si="86">IF(A93="","",VLOOKUP($A$92,IF(LEN(A93)=2,U15GB,U15GA),VLOOKUP(LEFT(A93,1),club,6,FALSE),FALSE))</f>
        <v/>
      </c>
      <c r="D93" s="18" t="str">
        <f t="shared" si="83"/>
        <v/>
      </c>
      <c r="E93" s="101" t="s">
        <v>290</v>
      </c>
      <c r="F93" s="18">
        <f>Decsheets!$V$5</f>
        <v>6</v>
      </c>
      <c r="G93" s="10"/>
      <c r="H93" s="10"/>
      <c r="I93" s="19"/>
      <c r="J93" s="16" t="str">
        <f t="shared" ref="J93:Q99" si="87">IF($A93="","",IF(LEFT($A93,1)=J$12,$F93,""))</f>
        <v/>
      </c>
      <c r="K93" s="16" t="str">
        <f t="shared" si="87"/>
        <v/>
      </c>
      <c r="L93" s="16" t="str">
        <f t="shared" si="87"/>
        <v/>
      </c>
      <c r="M93" s="16" t="str">
        <f t="shared" si="87"/>
        <v/>
      </c>
      <c r="N93" s="16" t="str">
        <f t="shared" si="87"/>
        <v/>
      </c>
      <c r="O93" s="16" t="str">
        <f t="shared" si="87"/>
        <v/>
      </c>
      <c r="P93" s="16" t="str">
        <f t="shared" si="87"/>
        <v/>
      </c>
      <c r="Q93" s="16" t="str">
        <f t="shared" si="87"/>
        <v/>
      </c>
      <c r="R93" s="16"/>
      <c r="S93" s="10"/>
      <c r="T93" s="265" t="str">
        <f t="shared" ref="T93:T99" si="88">IFERROR(IF(E93=".",".",IF(E93&lt;=$AN$22,"L9",IF(E93&lt;=$AM$22,"L8",IF(E93&lt;=$AL$22,"L7",IF(E93&lt;=$AK$22,"L6",IF(E93&lt;=$AJ$22,"L5",IF(E93&lt;=$AI$22,"L4",IF(E93&lt;=$AH$22,"L3",IF(E93&lt;=$AG$22,"L2",IF(E93&lt;=$AF$22,"L1","-")))))))))),"?")</f>
        <v>.</v>
      </c>
      <c r="W93" s="113" t="str">
        <f t="shared" ref="W93:W98" si="89">$C150</f>
        <v/>
      </c>
      <c r="X93" s="113" t="str">
        <f t="shared" ref="X93:X98" si="90">$D150</f>
        <v/>
      </c>
      <c r="Y93" s="131" t="str">
        <f t="shared" ref="Y93:Y98" si="91">$E150</f>
        <v>.</v>
      </c>
      <c r="Z93" s="113"/>
      <c r="AA93" s="113" t="str">
        <f t="shared" ref="AA93:AA98" si="92">$C158</f>
        <v/>
      </c>
      <c r="AB93" s="113" t="str">
        <f t="shared" ref="AB93:AB98" si="93">$D158</f>
        <v/>
      </c>
      <c r="AC93" s="131" t="str">
        <f t="shared" ref="AC93:AC98" si="94">$E158</f>
        <v>.</v>
      </c>
    </row>
    <row r="94" spans="1:30" x14ac:dyDescent="0.3">
      <c r="A94" s="17"/>
      <c r="B94" s="55">
        <v>2</v>
      </c>
      <c r="C94" s="18" t="str">
        <f t="shared" si="86"/>
        <v/>
      </c>
      <c r="D94" s="18" t="str">
        <f t="shared" si="83"/>
        <v/>
      </c>
      <c r="E94" s="101" t="s">
        <v>290</v>
      </c>
      <c r="F94" s="18">
        <f>Decsheets!$V$6</f>
        <v>5</v>
      </c>
      <c r="G94" s="10"/>
      <c r="H94" s="10"/>
      <c r="I94" s="19"/>
      <c r="J94" s="16" t="str">
        <f t="shared" si="87"/>
        <v/>
      </c>
      <c r="K94" s="16" t="str">
        <f t="shared" si="87"/>
        <v/>
      </c>
      <c r="L94" s="16" t="str">
        <f t="shared" si="87"/>
        <v/>
      </c>
      <c r="M94" s="16" t="str">
        <f t="shared" si="87"/>
        <v/>
      </c>
      <c r="N94" s="16" t="str">
        <f t="shared" si="87"/>
        <v/>
      </c>
      <c r="O94" s="16" t="str">
        <f t="shared" si="87"/>
        <v/>
      </c>
      <c r="P94" s="16" t="str">
        <f t="shared" si="87"/>
        <v/>
      </c>
      <c r="Q94" s="16" t="str">
        <f t="shared" si="87"/>
        <v/>
      </c>
      <c r="R94" s="16"/>
      <c r="S94" s="10"/>
      <c r="T94" s="265" t="str">
        <f t="shared" si="88"/>
        <v>.</v>
      </c>
      <c r="W94" s="113" t="str">
        <f t="shared" si="89"/>
        <v/>
      </c>
      <c r="X94" s="113" t="str">
        <f t="shared" si="90"/>
        <v/>
      </c>
      <c r="Y94" s="131" t="str">
        <f t="shared" si="91"/>
        <v>.</v>
      </c>
      <c r="Z94" s="113"/>
      <c r="AA94" s="113" t="str">
        <f t="shared" si="92"/>
        <v/>
      </c>
      <c r="AB94" s="113" t="str">
        <f t="shared" si="93"/>
        <v/>
      </c>
      <c r="AC94" s="131" t="str">
        <f t="shared" si="94"/>
        <v>.</v>
      </c>
    </row>
    <row r="95" spans="1:30" x14ac:dyDescent="0.3">
      <c r="A95" s="17"/>
      <c r="B95" s="55">
        <v>3</v>
      </c>
      <c r="C95" s="18" t="str">
        <f t="shared" si="86"/>
        <v/>
      </c>
      <c r="D95" s="18" t="str">
        <f t="shared" si="83"/>
        <v/>
      </c>
      <c r="E95" s="101" t="s">
        <v>290</v>
      </c>
      <c r="F95" s="18">
        <f>Decsheets!$V$7</f>
        <v>4</v>
      </c>
      <c r="G95" s="10"/>
      <c r="H95" s="10"/>
      <c r="I95" s="19"/>
      <c r="J95" s="16" t="str">
        <f t="shared" si="87"/>
        <v/>
      </c>
      <c r="K95" s="16" t="str">
        <f t="shared" si="87"/>
        <v/>
      </c>
      <c r="L95" s="16" t="str">
        <f t="shared" si="87"/>
        <v/>
      </c>
      <c r="M95" s="16" t="str">
        <f t="shared" si="87"/>
        <v/>
      </c>
      <c r="N95" s="16" t="str">
        <f t="shared" si="87"/>
        <v/>
      </c>
      <c r="O95" s="16" t="str">
        <f t="shared" si="87"/>
        <v/>
      </c>
      <c r="P95" s="16" t="str">
        <f t="shared" si="87"/>
        <v/>
      </c>
      <c r="Q95" s="16" t="str">
        <f t="shared" si="87"/>
        <v/>
      </c>
      <c r="R95" s="16"/>
      <c r="S95" s="10"/>
      <c r="T95" s="265" t="str">
        <f t="shared" si="88"/>
        <v>.</v>
      </c>
      <c r="W95" s="113" t="str">
        <f t="shared" si="89"/>
        <v/>
      </c>
      <c r="X95" s="113" t="str">
        <f t="shared" si="90"/>
        <v/>
      </c>
      <c r="Y95" s="131" t="str">
        <f t="shared" si="91"/>
        <v>.</v>
      </c>
      <c r="Z95" s="113"/>
      <c r="AA95" s="113" t="str">
        <f t="shared" si="92"/>
        <v/>
      </c>
      <c r="AB95" s="113" t="str">
        <f t="shared" si="93"/>
        <v/>
      </c>
      <c r="AC95" s="131" t="str">
        <f t="shared" si="94"/>
        <v>.</v>
      </c>
    </row>
    <row r="96" spans="1:30" x14ac:dyDescent="0.3">
      <c r="A96" s="17"/>
      <c r="B96" s="55" t="s">
        <v>22</v>
      </c>
      <c r="C96" s="18" t="str">
        <f t="shared" si="86"/>
        <v/>
      </c>
      <c r="D96" s="18" t="str">
        <f t="shared" si="83"/>
        <v/>
      </c>
      <c r="E96" s="101" t="s">
        <v>290</v>
      </c>
      <c r="F96" s="18">
        <f>Decsheets!$V$8</f>
        <v>3</v>
      </c>
      <c r="G96" s="10"/>
      <c r="H96" s="10"/>
      <c r="I96" s="19"/>
      <c r="J96" s="16" t="str">
        <f t="shared" si="87"/>
        <v/>
      </c>
      <c r="K96" s="16" t="str">
        <f t="shared" si="87"/>
        <v/>
      </c>
      <c r="L96" s="16" t="str">
        <f t="shared" si="87"/>
        <v/>
      </c>
      <c r="M96" s="16" t="str">
        <f t="shared" si="87"/>
        <v/>
      </c>
      <c r="N96" s="16" t="str">
        <f t="shared" si="87"/>
        <v/>
      </c>
      <c r="O96" s="16" t="str">
        <f t="shared" si="87"/>
        <v/>
      </c>
      <c r="P96" s="16" t="str">
        <f t="shared" si="87"/>
        <v/>
      </c>
      <c r="Q96" s="16" t="str">
        <f t="shared" si="87"/>
        <v/>
      </c>
      <c r="R96" s="16"/>
      <c r="S96" s="10"/>
      <c r="T96" s="265" t="str">
        <f t="shared" si="88"/>
        <v>.</v>
      </c>
      <c r="W96" s="113" t="str">
        <f t="shared" si="89"/>
        <v/>
      </c>
      <c r="X96" s="113" t="str">
        <f t="shared" si="90"/>
        <v/>
      </c>
      <c r="Y96" s="131" t="str">
        <f t="shared" si="91"/>
        <v>.</v>
      </c>
      <c r="Z96" s="113"/>
      <c r="AA96" s="113" t="str">
        <f t="shared" si="92"/>
        <v/>
      </c>
      <c r="AB96" s="113" t="str">
        <f t="shared" si="93"/>
        <v/>
      </c>
      <c r="AC96" s="131" t="str">
        <f t="shared" si="94"/>
        <v>.</v>
      </c>
    </row>
    <row r="97" spans="1:29" x14ac:dyDescent="0.3">
      <c r="A97" s="17"/>
      <c r="B97" s="55" t="s">
        <v>23</v>
      </c>
      <c r="C97" s="18" t="str">
        <f t="shared" si="86"/>
        <v/>
      </c>
      <c r="D97" s="18" t="str">
        <f t="shared" si="83"/>
        <v/>
      </c>
      <c r="E97" s="101" t="s">
        <v>290</v>
      </c>
      <c r="F97" s="18">
        <f>Decsheets!$V$9</f>
        <v>2</v>
      </c>
      <c r="G97" s="10"/>
      <c r="H97" s="10"/>
      <c r="I97" s="19"/>
      <c r="J97" s="16" t="str">
        <f t="shared" si="87"/>
        <v/>
      </c>
      <c r="K97" s="16" t="str">
        <f t="shared" si="87"/>
        <v/>
      </c>
      <c r="L97" s="16" t="str">
        <f t="shared" si="87"/>
        <v/>
      </c>
      <c r="M97" s="16" t="str">
        <f t="shared" si="87"/>
        <v/>
      </c>
      <c r="N97" s="16" t="str">
        <f t="shared" si="87"/>
        <v/>
      </c>
      <c r="O97" s="16" t="str">
        <f t="shared" si="87"/>
        <v/>
      </c>
      <c r="P97" s="16" t="str">
        <f t="shared" si="87"/>
        <v/>
      </c>
      <c r="Q97" s="16" t="str">
        <f t="shared" si="87"/>
        <v/>
      </c>
      <c r="R97" s="16"/>
      <c r="S97" s="10"/>
      <c r="T97" s="265" t="str">
        <f t="shared" si="88"/>
        <v>.</v>
      </c>
      <c r="W97" s="113" t="str">
        <f t="shared" si="89"/>
        <v/>
      </c>
      <c r="X97" s="113" t="str">
        <f t="shared" si="90"/>
        <v/>
      </c>
      <c r="Y97" s="131" t="str">
        <f t="shared" si="91"/>
        <v>.</v>
      </c>
      <c r="Z97" s="113"/>
      <c r="AA97" s="113" t="str">
        <f t="shared" si="92"/>
        <v/>
      </c>
      <c r="AB97" s="113" t="str">
        <f t="shared" si="93"/>
        <v/>
      </c>
      <c r="AC97" s="131" t="str">
        <f t="shared" si="94"/>
        <v>.</v>
      </c>
    </row>
    <row r="98" spans="1:29" x14ac:dyDescent="0.3">
      <c r="A98" s="17"/>
      <c r="B98" s="55" t="s">
        <v>24</v>
      </c>
      <c r="C98" s="18" t="str">
        <f t="shared" si="86"/>
        <v/>
      </c>
      <c r="D98" s="18" t="str">
        <f t="shared" si="83"/>
        <v/>
      </c>
      <c r="E98" s="101" t="s">
        <v>290</v>
      </c>
      <c r="F98" s="18">
        <f>Decsheets!$V$10</f>
        <v>1</v>
      </c>
      <c r="G98" s="10"/>
      <c r="H98" s="10"/>
      <c r="I98" s="19"/>
      <c r="J98" s="16" t="str">
        <f t="shared" si="87"/>
        <v/>
      </c>
      <c r="K98" s="16" t="str">
        <f t="shared" si="87"/>
        <v/>
      </c>
      <c r="L98" s="16" t="str">
        <f t="shared" si="87"/>
        <v/>
      </c>
      <c r="M98" s="16" t="str">
        <f t="shared" si="87"/>
        <v/>
      </c>
      <c r="N98" s="16" t="str">
        <f t="shared" si="87"/>
        <v/>
      </c>
      <c r="O98" s="16" t="str">
        <f t="shared" si="87"/>
        <v/>
      </c>
      <c r="P98" s="16" t="str">
        <f t="shared" si="87"/>
        <v/>
      </c>
      <c r="Q98" s="16" t="str">
        <f t="shared" si="87"/>
        <v/>
      </c>
      <c r="R98" s="16"/>
      <c r="S98" s="10"/>
      <c r="T98" s="265" t="str">
        <f t="shared" si="88"/>
        <v>.</v>
      </c>
      <c r="W98" s="113" t="str">
        <f t="shared" si="89"/>
        <v/>
      </c>
      <c r="X98" s="113" t="str">
        <f t="shared" si="90"/>
        <v/>
      </c>
      <c r="Y98" s="131" t="str">
        <f t="shared" si="91"/>
        <v>.</v>
      </c>
      <c r="Z98" s="113"/>
      <c r="AA98" s="113" t="str">
        <f t="shared" si="92"/>
        <v/>
      </c>
      <c r="AB98" s="113" t="str">
        <f t="shared" si="93"/>
        <v/>
      </c>
      <c r="AC98" s="131" t="str">
        <f t="shared" si="94"/>
        <v>.</v>
      </c>
    </row>
    <row r="99" spans="1:29" x14ac:dyDescent="0.3">
      <c r="A99" s="17"/>
      <c r="B99" s="55">
        <v>7</v>
      </c>
      <c r="C99" s="18" t="str">
        <f t="shared" si="86"/>
        <v/>
      </c>
      <c r="D99" s="18" t="str">
        <f t="shared" si="83"/>
        <v/>
      </c>
      <c r="E99" s="101" t="s">
        <v>290</v>
      </c>
      <c r="F99" s="18" t="str">
        <f>Decsheets!$V$11</f>
        <v>-</v>
      </c>
      <c r="G99" s="10"/>
      <c r="H99" s="10"/>
      <c r="I99" s="19"/>
      <c r="J99" s="16" t="str">
        <f t="shared" si="87"/>
        <v/>
      </c>
      <c r="K99" s="16" t="str">
        <f t="shared" si="87"/>
        <v/>
      </c>
      <c r="L99" s="16" t="str">
        <f t="shared" si="87"/>
        <v/>
      </c>
      <c r="M99" s="16" t="str">
        <f t="shared" si="87"/>
        <v/>
      </c>
      <c r="N99" s="16" t="str">
        <f t="shared" si="87"/>
        <v/>
      </c>
      <c r="O99" s="16" t="str">
        <f t="shared" si="87"/>
        <v/>
      </c>
      <c r="P99" s="16" t="str">
        <f t="shared" si="87"/>
        <v/>
      </c>
      <c r="Q99" s="16" t="str">
        <f t="shared" si="87"/>
        <v/>
      </c>
      <c r="R99" s="16">
        <f>SUM(Decsheets!$V$5:$V$13)-(SUM(J93:P99))</f>
        <v>21</v>
      </c>
      <c r="S99" s="10"/>
      <c r="T99" s="265" t="str">
        <f t="shared" si="88"/>
        <v>.</v>
      </c>
      <c r="W99" s="113"/>
      <c r="X99" s="113"/>
      <c r="Y99" s="139"/>
      <c r="Z99" s="113"/>
      <c r="AA99" s="113"/>
      <c r="AB99" s="113"/>
      <c r="AC99" s="139"/>
    </row>
    <row r="100" spans="1:29" x14ac:dyDescent="0.3">
      <c r="A100" s="13" t="s">
        <v>194</v>
      </c>
      <c r="B100" s="54"/>
      <c r="C100" s="20" t="s">
        <v>184</v>
      </c>
      <c r="D100" s="9" t="s">
        <v>307</v>
      </c>
      <c r="E100" s="100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186</v>
      </c>
      <c r="T100" s="266"/>
      <c r="W100" s="113" t="s">
        <v>332</v>
      </c>
      <c r="X100" s="113"/>
      <c r="Y100" s="139"/>
      <c r="Z100" s="113"/>
      <c r="AA100" s="113" t="s">
        <v>333</v>
      </c>
      <c r="AB100" s="113"/>
      <c r="AC100" s="139"/>
    </row>
    <row r="101" spans="1:29" x14ac:dyDescent="0.3">
      <c r="A101" s="17"/>
      <c r="B101" s="55">
        <v>1</v>
      </c>
      <c r="C101" s="18" t="str">
        <f t="shared" ref="C101:C107" si="95">IF(A101="","",VLOOKUP($A$100,IF(LEN(A101)=2,U15GB,U15GA),VLOOKUP(LEFT(A101,1),club,6,FALSE),FALSE))</f>
        <v/>
      </c>
      <c r="D101" s="18" t="str">
        <f t="shared" si="83"/>
        <v/>
      </c>
      <c r="E101" s="101" t="s">
        <v>290</v>
      </c>
      <c r="F101" s="18">
        <f>Decsheets!$V$5</f>
        <v>6</v>
      </c>
      <c r="G101" s="10"/>
      <c r="H101" s="10"/>
      <c r="I101" s="19"/>
      <c r="J101" s="16" t="str">
        <f t="shared" ref="J101:Q114" si="96">IF($A101="","",IF(LEFT($A101,1)=J$12,$F101,""))</f>
        <v/>
      </c>
      <c r="K101" s="16" t="str">
        <f t="shared" si="96"/>
        <v/>
      </c>
      <c r="L101" s="16" t="str">
        <f t="shared" si="96"/>
        <v/>
      </c>
      <c r="M101" s="16" t="str">
        <f t="shared" si="96"/>
        <v/>
      </c>
      <c r="N101" s="16" t="str">
        <f t="shared" si="96"/>
        <v/>
      </c>
      <c r="O101" s="16" t="str">
        <f t="shared" si="96"/>
        <v/>
      </c>
      <c r="P101" s="16" t="str">
        <f t="shared" si="96"/>
        <v/>
      </c>
      <c r="Q101" s="16" t="str">
        <f t="shared" si="96"/>
        <v/>
      </c>
      <c r="R101" s="16"/>
      <c r="S101" s="10"/>
      <c r="T101" s="265" t="str">
        <f t="shared" ref="T101:T107" si="97">IFERROR(IF(E101=".",".",IF(E101&lt;=$AN$22,"L9",IF(E101&lt;=$AM$22,"L8",IF(E101&lt;=$AL$22,"L7",IF(E101&lt;=$AK$22,"L6",IF(E101&lt;=$AJ$22,"L5",IF(E101&lt;=$AI$22,"L4",IF(E101&lt;=$AH$22,"L3",IF(E101&lt;=$AG$22,"L2",IF(E101&lt;=$AF$22,"L1","-")))))))))),"?")</f>
        <v>.</v>
      </c>
      <c r="W101" s="113" t="str">
        <f>$C165</f>
        <v/>
      </c>
      <c r="X101" s="113" t="str">
        <f t="shared" ref="X101:X107" si="98">$D165</f>
        <v/>
      </c>
      <c r="Y101" s="131" t="str">
        <f>$E165</f>
        <v>.</v>
      </c>
      <c r="Z101" s="113"/>
      <c r="AA101" s="113" t="str">
        <f>$C173</f>
        <v/>
      </c>
      <c r="AB101" s="113" t="str">
        <f>$D173</f>
        <v/>
      </c>
      <c r="AC101" s="131" t="str">
        <f>$E173</f>
        <v>.</v>
      </c>
    </row>
    <row r="102" spans="1:29" x14ac:dyDescent="0.3">
      <c r="A102" s="17"/>
      <c r="B102" s="55">
        <v>2</v>
      </c>
      <c r="C102" s="18" t="str">
        <f t="shared" si="95"/>
        <v/>
      </c>
      <c r="D102" s="18" t="str">
        <f t="shared" si="83"/>
        <v/>
      </c>
      <c r="E102" s="101" t="s">
        <v>290</v>
      </c>
      <c r="F102" s="18">
        <f>Decsheets!$V$6</f>
        <v>5</v>
      </c>
      <c r="G102" s="10"/>
      <c r="H102" s="10"/>
      <c r="I102" s="19"/>
      <c r="J102" s="16" t="str">
        <f t="shared" si="96"/>
        <v/>
      </c>
      <c r="K102" s="16" t="str">
        <f t="shared" si="96"/>
        <v/>
      </c>
      <c r="L102" s="16" t="str">
        <f t="shared" si="96"/>
        <v/>
      </c>
      <c r="M102" s="16" t="str">
        <f t="shared" si="96"/>
        <v/>
      </c>
      <c r="N102" s="16" t="str">
        <f t="shared" si="96"/>
        <v/>
      </c>
      <c r="O102" s="16" t="str">
        <f t="shared" si="96"/>
        <v/>
      </c>
      <c r="P102" s="16" t="str">
        <f t="shared" si="96"/>
        <v/>
      </c>
      <c r="Q102" s="16" t="str">
        <f t="shared" si="96"/>
        <v/>
      </c>
      <c r="R102" s="16"/>
      <c r="S102" s="10"/>
      <c r="T102" s="265" t="str">
        <f t="shared" si="97"/>
        <v>.</v>
      </c>
      <c r="W102" s="113" t="str">
        <f t="shared" ref="W102:W107" si="99">$C166</f>
        <v/>
      </c>
      <c r="X102" s="113" t="str">
        <f t="shared" si="98"/>
        <v/>
      </c>
      <c r="Y102" s="131" t="str">
        <f t="shared" ref="Y102:Y107" si="100">$E166</f>
        <v>.</v>
      </c>
      <c r="Z102" s="113"/>
      <c r="AA102" s="113" t="str">
        <f t="shared" ref="AA102:AA107" si="101">$C174</f>
        <v/>
      </c>
      <c r="AB102" s="113" t="str">
        <f t="shared" ref="AB102:AB107" si="102">$D174</f>
        <v/>
      </c>
      <c r="AC102" s="131" t="str">
        <f t="shared" ref="AC102:AC107" si="103">$E174</f>
        <v>.</v>
      </c>
    </row>
    <row r="103" spans="1:29" x14ac:dyDescent="0.3">
      <c r="A103" s="17"/>
      <c r="B103" s="55">
        <v>3</v>
      </c>
      <c r="C103" s="18" t="str">
        <f t="shared" si="95"/>
        <v/>
      </c>
      <c r="D103" s="18" t="str">
        <f t="shared" si="83"/>
        <v/>
      </c>
      <c r="E103" s="101" t="s">
        <v>290</v>
      </c>
      <c r="F103" s="18">
        <f>Decsheets!$V$7</f>
        <v>4</v>
      </c>
      <c r="G103" s="10"/>
      <c r="H103" s="10"/>
      <c r="I103" s="19"/>
      <c r="J103" s="16" t="str">
        <f t="shared" si="96"/>
        <v/>
      </c>
      <c r="K103" s="16" t="str">
        <f t="shared" si="96"/>
        <v/>
      </c>
      <c r="L103" s="16" t="str">
        <f t="shared" si="96"/>
        <v/>
      </c>
      <c r="M103" s="16" t="str">
        <f t="shared" si="96"/>
        <v/>
      </c>
      <c r="N103" s="16" t="str">
        <f t="shared" si="96"/>
        <v/>
      </c>
      <c r="O103" s="16" t="str">
        <f t="shared" si="96"/>
        <v/>
      </c>
      <c r="P103" s="16" t="str">
        <f t="shared" si="96"/>
        <v/>
      </c>
      <c r="Q103" s="16" t="str">
        <f t="shared" si="96"/>
        <v/>
      </c>
      <c r="R103" s="16"/>
      <c r="S103" s="10"/>
      <c r="T103" s="265" t="str">
        <f t="shared" si="97"/>
        <v>.</v>
      </c>
      <c r="W103" s="113" t="str">
        <f t="shared" si="99"/>
        <v/>
      </c>
      <c r="X103" s="113" t="str">
        <f t="shared" si="98"/>
        <v/>
      </c>
      <c r="Y103" s="131" t="str">
        <f t="shared" si="100"/>
        <v>.</v>
      </c>
      <c r="Z103" s="113"/>
      <c r="AA103" s="113" t="str">
        <f t="shared" si="101"/>
        <v/>
      </c>
      <c r="AB103" s="113" t="str">
        <f t="shared" si="102"/>
        <v/>
      </c>
      <c r="AC103" s="131" t="str">
        <f t="shared" si="103"/>
        <v>.</v>
      </c>
    </row>
    <row r="104" spans="1:29" x14ac:dyDescent="0.3">
      <c r="A104" s="17"/>
      <c r="B104" s="55" t="s">
        <v>22</v>
      </c>
      <c r="C104" s="18" t="str">
        <f t="shared" si="95"/>
        <v/>
      </c>
      <c r="D104" s="18" t="str">
        <f t="shared" si="83"/>
        <v/>
      </c>
      <c r="E104" s="101" t="s">
        <v>290</v>
      </c>
      <c r="F104" s="18">
        <f>Decsheets!$V$8</f>
        <v>3</v>
      </c>
      <c r="G104" s="10"/>
      <c r="H104" s="10"/>
      <c r="I104" s="19"/>
      <c r="J104" s="16" t="str">
        <f t="shared" si="96"/>
        <v/>
      </c>
      <c r="K104" s="16" t="str">
        <f t="shared" si="96"/>
        <v/>
      </c>
      <c r="L104" s="16" t="str">
        <f t="shared" si="96"/>
        <v/>
      </c>
      <c r="M104" s="16" t="str">
        <f t="shared" si="96"/>
        <v/>
      </c>
      <c r="N104" s="16" t="str">
        <f t="shared" si="96"/>
        <v/>
      </c>
      <c r="O104" s="16" t="str">
        <f t="shared" si="96"/>
        <v/>
      </c>
      <c r="P104" s="16" t="str">
        <f t="shared" si="96"/>
        <v/>
      </c>
      <c r="Q104" s="16" t="str">
        <f t="shared" si="96"/>
        <v/>
      </c>
      <c r="R104" s="16"/>
      <c r="S104" s="10"/>
      <c r="T104" s="265" t="str">
        <f t="shared" si="97"/>
        <v>.</v>
      </c>
      <c r="W104" s="113" t="str">
        <f t="shared" si="99"/>
        <v/>
      </c>
      <c r="X104" s="113" t="str">
        <f t="shared" si="98"/>
        <v/>
      </c>
      <c r="Y104" s="131" t="str">
        <f t="shared" si="100"/>
        <v>.</v>
      </c>
      <c r="Z104" s="113"/>
      <c r="AA104" s="113" t="str">
        <f t="shared" si="101"/>
        <v/>
      </c>
      <c r="AB104" s="113" t="str">
        <f t="shared" si="102"/>
        <v/>
      </c>
      <c r="AC104" s="131" t="str">
        <f t="shared" si="103"/>
        <v>.</v>
      </c>
    </row>
    <row r="105" spans="1:29" x14ac:dyDescent="0.3">
      <c r="A105" s="17"/>
      <c r="B105" s="55" t="s">
        <v>23</v>
      </c>
      <c r="C105" s="18" t="str">
        <f t="shared" si="95"/>
        <v/>
      </c>
      <c r="D105" s="18" t="str">
        <f t="shared" si="83"/>
        <v/>
      </c>
      <c r="E105" s="101" t="s">
        <v>290</v>
      </c>
      <c r="F105" s="18">
        <f>Decsheets!$V$9</f>
        <v>2</v>
      </c>
      <c r="G105" s="10"/>
      <c r="H105" s="10"/>
      <c r="I105" s="19"/>
      <c r="J105" s="16" t="str">
        <f t="shared" si="96"/>
        <v/>
      </c>
      <c r="K105" s="16" t="str">
        <f t="shared" si="96"/>
        <v/>
      </c>
      <c r="L105" s="16" t="str">
        <f t="shared" si="96"/>
        <v/>
      </c>
      <c r="M105" s="16" t="str">
        <f t="shared" si="96"/>
        <v/>
      </c>
      <c r="N105" s="16" t="str">
        <f t="shared" si="96"/>
        <v/>
      </c>
      <c r="O105" s="16" t="str">
        <f t="shared" si="96"/>
        <v/>
      </c>
      <c r="P105" s="16" t="str">
        <f t="shared" si="96"/>
        <v/>
      </c>
      <c r="Q105" s="16" t="str">
        <f t="shared" si="96"/>
        <v/>
      </c>
      <c r="R105" s="16"/>
      <c r="S105" s="10"/>
      <c r="T105" s="265" t="str">
        <f t="shared" si="97"/>
        <v>.</v>
      </c>
      <c r="W105" s="113" t="str">
        <f t="shared" si="99"/>
        <v/>
      </c>
      <c r="X105" s="113" t="str">
        <f t="shared" si="98"/>
        <v/>
      </c>
      <c r="Y105" s="131" t="str">
        <f t="shared" si="100"/>
        <v>.</v>
      </c>
      <c r="Z105" s="113"/>
      <c r="AA105" s="113" t="str">
        <f t="shared" si="101"/>
        <v/>
      </c>
      <c r="AB105" s="113" t="str">
        <f t="shared" si="102"/>
        <v/>
      </c>
      <c r="AC105" s="131" t="str">
        <f t="shared" si="103"/>
        <v>.</v>
      </c>
    </row>
    <row r="106" spans="1:29" x14ac:dyDescent="0.3">
      <c r="A106" s="17"/>
      <c r="B106" s="55" t="s">
        <v>24</v>
      </c>
      <c r="C106" s="18" t="str">
        <f t="shared" si="95"/>
        <v/>
      </c>
      <c r="D106" s="18" t="str">
        <f t="shared" si="83"/>
        <v/>
      </c>
      <c r="E106" s="101" t="s">
        <v>290</v>
      </c>
      <c r="F106" s="18">
        <f>Decsheets!$V$10</f>
        <v>1</v>
      </c>
      <c r="G106" s="10"/>
      <c r="H106" s="10"/>
      <c r="I106" s="19"/>
      <c r="J106" s="16" t="str">
        <f t="shared" si="96"/>
        <v/>
      </c>
      <c r="K106" s="16" t="str">
        <f t="shared" si="96"/>
        <v/>
      </c>
      <c r="L106" s="16" t="str">
        <f t="shared" si="96"/>
        <v/>
      </c>
      <c r="M106" s="16" t="str">
        <f t="shared" si="96"/>
        <v/>
      </c>
      <c r="N106" s="16" t="str">
        <f t="shared" si="96"/>
        <v/>
      </c>
      <c r="O106" s="16" t="str">
        <f t="shared" si="96"/>
        <v/>
      </c>
      <c r="P106" s="16" t="str">
        <f t="shared" si="96"/>
        <v/>
      </c>
      <c r="Q106" s="16" t="str">
        <f t="shared" si="96"/>
        <v/>
      </c>
      <c r="R106" s="16"/>
      <c r="S106" s="10"/>
      <c r="T106" s="265" t="str">
        <f t="shared" si="97"/>
        <v>.</v>
      </c>
      <c r="W106" s="113" t="str">
        <f t="shared" si="99"/>
        <v/>
      </c>
      <c r="X106" s="113" t="str">
        <f t="shared" si="98"/>
        <v/>
      </c>
      <c r="Y106" s="131" t="str">
        <f t="shared" si="100"/>
        <v>.</v>
      </c>
      <c r="Z106" s="113"/>
      <c r="AA106" s="113" t="str">
        <f t="shared" si="101"/>
        <v/>
      </c>
      <c r="AB106" s="113" t="str">
        <f t="shared" si="102"/>
        <v/>
      </c>
      <c r="AC106" s="131" t="str">
        <f t="shared" si="103"/>
        <v>.</v>
      </c>
    </row>
    <row r="107" spans="1:29" x14ac:dyDescent="0.3">
      <c r="A107" s="17"/>
      <c r="B107" s="55">
        <v>7</v>
      </c>
      <c r="C107" s="18" t="str">
        <f t="shared" si="95"/>
        <v/>
      </c>
      <c r="D107" s="18" t="str">
        <f t="shared" si="83"/>
        <v/>
      </c>
      <c r="E107" s="101" t="s">
        <v>290</v>
      </c>
      <c r="F107" s="18" t="str">
        <f>Decsheets!$V$11</f>
        <v>-</v>
      </c>
      <c r="G107" s="10"/>
      <c r="H107" s="10"/>
      <c r="I107" s="19"/>
      <c r="J107" s="16" t="str">
        <f t="shared" si="96"/>
        <v/>
      </c>
      <c r="K107" s="16" t="str">
        <f t="shared" si="96"/>
        <v/>
      </c>
      <c r="L107" s="16" t="str">
        <f t="shared" si="96"/>
        <v/>
      </c>
      <c r="M107" s="16" t="str">
        <f t="shared" si="96"/>
        <v/>
      </c>
      <c r="N107" s="16" t="str">
        <f t="shared" si="96"/>
        <v/>
      </c>
      <c r="O107" s="16" t="str">
        <f t="shared" si="96"/>
        <v/>
      </c>
      <c r="P107" s="16" t="str">
        <f t="shared" si="96"/>
        <v/>
      </c>
      <c r="Q107" s="16" t="str">
        <f t="shared" si="96"/>
        <v/>
      </c>
      <c r="R107" s="16">
        <f>SUM(Decsheets!$V$5:$V$13)-(SUM(J101:P107))</f>
        <v>21</v>
      </c>
      <c r="S107" s="10"/>
      <c r="T107" s="265" t="str">
        <f t="shared" si="97"/>
        <v>.</v>
      </c>
      <c r="W107" s="113" t="str">
        <f t="shared" si="99"/>
        <v/>
      </c>
      <c r="X107" s="113" t="str">
        <f t="shared" si="98"/>
        <v/>
      </c>
      <c r="Y107" s="131" t="str">
        <f t="shared" si="100"/>
        <v>.</v>
      </c>
      <c r="Z107" s="113"/>
      <c r="AA107" s="113" t="str">
        <f t="shared" si="101"/>
        <v/>
      </c>
      <c r="AB107" s="113" t="str">
        <f t="shared" si="102"/>
        <v/>
      </c>
      <c r="AC107" s="131" t="str">
        <f t="shared" si="103"/>
        <v>.</v>
      </c>
    </row>
    <row r="108" spans="1:29" x14ac:dyDescent="0.3">
      <c r="A108" s="23" t="s">
        <v>271</v>
      </c>
      <c r="B108" s="54"/>
      <c r="C108" s="20" t="s">
        <v>272</v>
      </c>
      <c r="D108" s="19"/>
      <c r="E108" s="9" t="s">
        <v>290</v>
      </c>
      <c r="F108" s="19"/>
      <c r="G108" s="10"/>
      <c r="H108" s="10"/>
      <c r="I108" s="19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276</v>
      </c>
      <c r="T108" s="266"/>
      <c r="W108" s="113"/>
      <c r="X108" s="113"/>
      <c r="Y108" s="139"/>
      <c r="Z108" s="113"/>
      <c r="AA108" s="113"/>
      <c r="AB108" s="113"/>
      <c r="AC108" s="139"/>
    </row>
    <row r="109" spans="1:29" x14ac:dyDescent="0.3">
      <c r="A109" s="90"/>
      <c r="B109" s="55" t="s">
        <v>273</v>
      </c>
      <c r="C109" s="18" t="str">
        <f t="shared" ref="C109:C115" si="104">IF(A109="","",VLOOKUP($A$108,IF(LEN(A109)=2,U15GB,U15GA),VLOOKUP(LEFT(A109,1),club,6,FALSE),FALSE))</f>
        <v/>
      </c>
      <c r="D109" s="18" t="str">
        <f t="shared" si="83"/>
        <v/>
      </c>
      <c r="E109" s="101" t="s">
        <v>290</v>
      </c>
      <c r="F109" s="142">
        <f>Decsheets!$V$5</f>
        <v>6</v>
      </c>
      <c r="G109" s="10"/>
      <c r="H109" s="10"/>
      <c r="I109" s="19"/>
      <c r="J109" s="16" t="str">
        <f t="shared" si="96"/>
        <v/>
      </c>
      <c r="K109" s="16" t="str">
        <f t="shared" si="96"/>
        <v/>
      </c>
      <c r="L109" s="16" t="str">
        <f t="shared" si="96"/>
        <v/>
      </c>
      <c r="M109" s="16" t="str">
        <f t="shared" si="96"/>
        <v/>
      </c>
      <c r="N109" s="16" t="str">
        <f t="shared" si="96"/>
        <v/>
      </c>
      <c r="O109" s="16" t="str">
        <f t="shared" si="96"/>
        <v/>
      </c>
      <c r="P109" s="16" t="str">
        <f t="shared" si="96"/>
        <v/>
      </c>
      <c r="Q109" s="16" t="str">
        <f t="shared" si="96"/>
        <v/>
      </c>
      <c r="R109" s="16"/>
      <c r="S109" s="10"/>
      <c r="T109" s="265" t="str">
        <f t="shared" ref="T109:T115" si="105">IFERROR(IF(E109=".",".",IF(E109&gt;=$AN$25,"L9",IF(E109&gt;=$AM$25,"L8",IF(E109&gt;=$AL$25,"L7",IF(E109&gt;=$AK$25,"L6",IF(E109&gt;=$AJ$25,"L5",IF(E109&gt;=$AI$25,"L4",IF(E109&gt;=$AH$25,"L3",IF(E109&gt;=$AG$25,"L2",IF(E109&gt;=$AF$25,"L1","-")))))))))),"?")</f>
        <v>.</v>
      </c>
      <c r="W109" s="113" t="s">
        <v>334</v>
      </c>
      <c r="X109" s="113"/>
      <c r="Y109" s="139"/>
      <c r="Z109" s="113"/>
      <c r="AA109" s="113"/>
      <c r="AB109" s="113"/>
      <c r="AC109" s="139"/>
    </row>
    <row r="110" spans="1:29" x14ac:dyDescent="0.3">
      <c r="A110" s="90"/>
      <c r="B110" s="55" t="s">
        <v>274</v>
      </c>
      <c r="C110" s="18" t="str">
        <f t="shared" si="104"/>
        <v/>
      </c>
      <c r="D110" s="18" t="str">
        <f t="shared" si="83"/>
        <v/>
      </c>
      <c r="E110" s="101" t="s">
        <v>290</v>
      </c>
      <c r="F110" s="142">
        <f>Decsheets!$V$6</f>
        <v>5</v>
      </c>
      <c r="G110" s="10"/>
      <c r="H110" s="10"/>
      <c r="I110" s="143" t="s">
        <v>352</v>
      </c>
      <c r="J110" s="16" t="str">
        <f t="shared" si="96"/>
        <v/>
      </c>
      <c r="K110" s="16" t="str">
        <f t="shared" si="96"/>
        <v/>
      </c>
      <c r="L110" s="16" t="str">
        <f t="shared" si="96"/>
        <v/>
      </c>
      <c r="M110" s="16" t="str">
        <f t="shared" si="96"/>
        <v/>
      </c>
      <c r="N110" s="16" t="str">
        <f t="shared" si="96"/>
        <v/>
      </c>
      <c r="O110" s="16" t="str">
        <f t="shared" si="96"/>
        <v/>
      </c>
      <c r="P110" s="16" t="str">
        <f t="shared" si="96"/>
        <v/>
      </c>
      <c r="Q110" s="16" t="str">
        <f t="shared" si="96"/>
        <v/>
      </c>
      <c r="R110" s="16"/>
      <c r="S110" s="10"/>
      <c r="T110" s="265" t="str">
        <f t="shared" si="105"/>
        <v>.</v>
      </c>
      <c r="W110" s="113" t="str">
        <f>$C181</f>
        <v/>
      </c>
      <c r="X110" s="113" t="str">
        <f>$D181</f>
        <v/>
      </c>
      <c r="Y110" s="131" t="str">
        <f>$E181</f>
        <v>.</v>
      </c>
      <c r="Z110" s="113"/>
      <c r="AA110" s="113"/>
      <c r="AB110" s="113"/>
      <c r="AC110" s="131"/>
    </row>
    <row r="111" spans="1:29" x14ac:dyDescent="0.3">
      <c r="A111" s="90"/>
      <c r="B111" s="55" t="s">
        <v>275</v>
      </c>
      <c r="C111" s="18" t="str">
        <f t="shared" si="104"/>
        <v/>
      </c>
      <c r="D111" s="18" t="str">
        <f t="shared" si="83"/>
        <v/>
      </c>
      <c r="E111" s="101" t="s">
        <v>290</v>
      </c>
      <c r="F111" s="142">
        <f>Decsheets!$V$7</f>
        <v>4</v>
      </c>
      <c r="G111" s="10"/>
      <c r="H111" s="10"/>
      <c r="I111" s="143" t="s">
        <v>353</v>
      </c>
      <c r="J111" s="16" t="str">
        <f t="shared" si="96"/>
        <v/>
      </c>
      <c r="K111" s="16" t="str">
        <f t="shared" si="96"/>
        <v/>
      </c>
      <c r="L111" s="16" t="str">
        <f t="shared" si="96"/>
        <v/>
      </c>
      <c r="M111" s="16" t="str">
        <f t="shared" si="96"/>
        <v/>
      </c>
      <c r="N111" s="16" t="str">
        <f t="shared" si="96"/>
        <v/>
      </c>
      <c r="O111" s="16" t="str">
        <f t="shared" si="96"/>
        <v/>
      </c>
      <c r="P111" s="16" t="str">
        <f t="shared" si="96"/>
        <v/>
      </c>
      <c r="Q111" s="16" t="str">
        <f t="shared" si="96"/>
        <v/>
      </c>
      <c r="R111" s="16"/>
      <c r="S111" s="10"/>
      <c r="T111" s="265" t="str">
        <f t="shared" si="105"/>
        <v>.</v>
      </c>
      <c r="W111" s="113" t="str">
        <f t="shared" ref="W111:W116" si="106">$C182</f>
        <v/>
      </c>
      <c r="X111" s="113" t="str">
        <f t="shared" ref="X111:X116" si="107">$D182</f>
        <v/>
      </c>
      <c r="Y111" s="131" t="str">
        <f t="shared" ref="Y111:Y116" si="108">$E182</f>
        <v>.</v>
      </c>
      <c r="Z111" s="113"/>
      <c r="AA111" s="113"/>
      <c r="AB111" s="113"/>
      <c r="AC111" s="131"/>
    </row>
    <row r="112" spans="1:29" x14ac:dyDescent="0.3">
      <c r="A112" s="90"/>
      <c r="B112" s="55" t="s">
        <v>22</v>
      </c>
      <c r="C112" s="18" t="str">
        <f t="shared" si="104"/>
        <v/>
      </c>
      <c r="D112" s="18" t="str">
        <f t="shared" si="83"/>
        <v/>
      </c>
      <c r="E112" s="101" t="s">
        <v>290</v>
      </c>
      <c r="F112" s="142">
        <f>Decsheets!$V$8</f>
        <v>3</v>
      </c>
      <c r="G112" s="10"/>
      <c r="H112" s="10"/>
      <c r="I112" s="143" t="s">
        <v>356</v>
      </c>
      <c r="J112" s="16" t="str">
        <f t="shared" si="96"/>
        <v/>
      </c>
      <c r="K112" s="16" t="str">
        <f t="shared" si="96"/>
        <v/>
      </c>
      <c r="L112" s="16" t="str">
        <f t="shared" si="96"/>
        <v/>
      </c>
      <c r="M112" s="16" t="str">
        <f t="shared" si="96"/>
        <v/>
      </c>
      <c r="N112" s="16" t="str">
        <f t="shared" si="96"/>
        <v/>
      </c>
      <c r="O112" s="16" t="str">
        <f t="shared" si="96"/>
        <v/>
      </c>
      <c r="P112" s="16" t="str">
        <f t="shared" si="96"/>
        <v/>
      </c>
      <c r="Q112" s="16" t="str">
        <f t="shared" si="96"/>
        <v/>
      </c>
      <c r="R112" s="16"/>
      <c r="S112" s="10"/>
      <c r="T112" s="265" t="str">
        <f t="shared" si="105"/>
        <v>.</v>
      </c>
      <c r="W112" s="113" t="str">
        <f t="shared" si="106"/>
        <v/>
      </c>
      <c r="X112" s="113" t="str">
        <f t="shared" si="107"/>
        <v/>
      </c>
      <c r="Y112" s="131" t="str">
        <f t="shared" si="108"/>
        <v>.</v>
      </c>
      <c r="Z112" s="113"/>
      <c r="AA112" s="113"/>
      <c r="AB112" s="113"/>
      <c r="AC112" s="131"/>
    </row>
    <row r="113" spans="1:29" x14ac:dyDescent="0.3">
      <c r="A113" s="90"/>
      <c r="B113" s="55" t="s">
        <v>23</v>
      </c>
      <c r="C113" s="18" t="str">
        <f t="shared" si="104"/>
        <v/>
      </c>
      <c r="D113" s="18" t="str">
        <f t="shared" si="83"/>
        <v/>
      </c>
      <c r="E113" s="101" t="s">
        <v>290</v>
      </c>
      <c r="F113" s="142">
        <f>Decsheets!$V$9</f>
        <v>2</v>
      </c>
      <c r="G113" s="10"/>
      <c r="H113" s="10"/>
      <c r="I113" s="143" t="s">
        <v>357</v>
      </c>
      <c r="J113" s="16" t="str">
        <f t="shared" si="96"/>
        <v/>
      </c>
      <c r="K113" s="16" t="str">
        <f t="shared" si="96"/>
        <v/>
      </c>
      <c r="L113" s="16" t="str">
        <f t="shared" si="96"/>
        <v/>
      </c>
      <c r="M113" s="16" t="str">
        <f t="shared" si="96"/>
        <v/>
      </c>
      <c r="N113" s="16" t="str">
        <f t="shared" si="96"/>
        <v/>
      </c>
      <c r="O113" s="16" t="str">
        <f t="shared" si="96"/>
        <v/>
      </c>
      <c r="P113" s="16" t="str">
        <f t="shared" si="96"/>
        <v/>
      </c>
      <c r="Q113" s="16" t="str">
        <f t="shared" si="96"/>
        <v/>
      </c>
      <c r="R113" s="16"/>
      <c r="S113" s="10"/>
      <c r="T113" s="265" t="str">
        <f t="shared" si="105"/>
        <v>.</v>
      </c>
      <c r="W113" s="113" t="str">
        <f t="shared" si="106"/>
        <v/>
      </c>
      <c r="X113" s="113" t="str">
        <f t="shared" si="107"/>
        <v/>
      </c>
      <c r="Y113" s="131" t="str">
        <f t="shared" si="108"/>
        <v>.</v>
      </c>
      <c r="Z113" s="113"/>
      <c r="AA113" s="113"/>
      <c r="AB113" s="113"/>
      <c r="AC113" s="131"/>
    </row>
    <row r="114" spans="1:29" x14ac:dyDescent="0.3">
      <c r="A114" s="90"/>
      <c r="B114" s="55" t="s">
        <v>24</v>
      </c>
      <c r="C114" s="18" t="str">
        <f t="shared" si="104"/>
        <v/>
      </c>
      <c r="D114" s="18" t="str">
        <f t="shared" si="83"/>
        <v/>
      </c>
      <c r="E114" s="101" t="s">
        <v>290</v>
      </c>
      <c r="F114" s="142">
        <f>Decsheets!$V$10</f>
        <v>1</v>
      </c>
      <c r="G114" s="10"/>
      <c r="H114" s="10"/>
      <c r="I114" s="19"/>
      <c r="J114" s="16" t="str">
        <f t="shared" si="96"/>
        <v/>
      </c>
      <c r="K114" s="16" t="str">
        <f t="shared" si="96"/>
        <v/>
      </c>
      <c r="L114" s="16" t="str">
        <f t="shared" si="96"/>
        <v/>
      </c>
      <c r="M114" s="16" t="str">
        <f t="shared" si="96"/>
        <v/>
      </c>
      <c r="N114" s="16" t="str">
        <f t="shared" si="96"/>
        <v/>
      </c>
      <c r="O114" s="16" t="str">
        <f t="shared" si="96"/>
        <v/>
      </c>
      <c r="P114" s="16" t="str">
        <f t="shared" si="96"/>
        <v/>
      </c>
      <c r="Q114" s="16" t="str">
        <f t="shared" si="96"/>
        <v/>
      </c>
      <c r="R114" s="16"/>
      <c r="S114" s="10"/>
      <c r="T114" s="265" t="str">
        <f t="shared" si="105"/>
        <v>.</v>
      </c>
      <c r="W114" s="113" t="str">
        <f t="shared" si="106"/>
        <v/>
      </c>
      <c r="X114" s="113" t="str">
        <f t="shared" si="107"/>
        <v/>
      </c>
      <c r="Y114" s="131" t="str">
        <f t="shared" si="108"/>
        <v>.</v>
      </c>
      <c r="Z114" s="113"/>
      <c r="AA114" s="113"/>
      <c r="AB114" s="113"/>
      <c r="AC114" s="131"/>
    </row>
    <row r="115" spans="1:29" x14ac:dyDescent="0.3">
      <c r="A115" s="90"/>
      <c r="B115" s="55">
        <v>7</v>
      </c>
      <c r="C115" s="18" t="str">
        <f t="shared" si="104"/>
        <v/>
      </c>
      <c r="D115" s="18" t="str">
        <f t="shared" si="83"/>
        <v/>
      </c>
      <c r="E115" s="101" t="s">
        <v>290</v>
      </c>
      <c r="F115" s="142" t="str">
        <f>Decsheets!$V$11</f>
        <v>-</v>
      </c>
      <c r="G115" s="10"/>
      <c r="H115" s="10"/>
      <c r="I115" s="19"/>
      <c r="J115" s="16" t="str">
        <f t="shared" ref="J115:Q115" si="109">IF($A115="","",IF(LEFT($A115,1)=J$12,$F115,""))</f>
        <v/>
      </c>
      <c r="K115" s="16" t="str">
        <f t="shared" si="109"/>
        <v/>
      </c>
      <c r="L115" s="16" t="str">
        <f t="shared" si="109"/>
        <v/>
      </c>
      <c r="M115" s="16" t="str">
        <f t="shared" si="109"/>
        <v/>
      </c>
      <c r="N115" s="16" t="str">
        <f t="shared" si="109"/>
        <v/>
      </c>
      <c r="O115" s="16" t="str">
        <f t="shared" si="109"/>
        <v/>
      </c>
      <c r="P115" s="16" t="str">
        <f t="shared" si="109"/>
        <v/>
      </c>
      <c r="Q115" s="16" t="str">
        <f t="shared" si="109"/>
        <v/>
      </c>
      <c r="R115" s="16">
        <f>SUM(Decsheets!$V$5:$V$13)-(SUM(J109:P115))</f>
        <v>21</v>
      </c>
      <c r="S115" s="10"/>
      <c r="T115" s="265" t="str">
        <f t="shared" si="105"/>
        <v>.</v>
      </c>
      <c r="W115" s="113" t="str">
        <f t="shared" si="106"/>
        <v/>
      </c>
      <c r="X115" s="113" t="str">
        <f t="shared" si="107"/>
        <v/>
      </c>
      <c r="Y115" s="131" t="str">
        <f t="shared" si="108"/>
        <v>.</v>
      </c>
      <c r="Z115" s="113"/>
      <c r="AA115" s="113"/>
      <c r="AB115" s="113"/>
      <c r="AC115" s="131"/>
    </row>
    <row r="116" spans="1:29" x14ac:dyDescent="0.3">
      <c r="A116" s="23" t="s">
        <v>7</v>
      </c>
      <c r="B116" s="54"/>
      <c r="C116" s="20" t="s">
        <v>171</v>
      </c>
      <c r="D116" s="19"/>
      <c r="E116" s="128" t="s">
        <v>290</v>
      </c>
      <c r="F116" s="19"/>
      <c r="G116" s="10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34</v>
      </c>
      <c r="T116" s="266"/>
      <c r="W116" s="113" t="str">
        <f t="shared" si="106"/>
        <v/>
      </c>
      <c r="X116" s="113" t="str">
        <f t="shared" si="107"/>
        <v/>
      </c>
      <c r="Y116" s="131" t="str">
        <f t="shared" si="108"/>
        <v>.</v>
      </c>
      <c r="Z116" s="113"/>
      <c r="AA116" s="113"/>
      <c r="AB116" s="113"/>
      <c r="AC116" s="131"/>
    </row>
    <row r="117" spans="1:29" x14ac:dyDescent="0.3">
      <c r="A117" s="17"/>
      <c r="B117" s="55">
        <v>1</v>
      </c>
      <c r="C117" s="18" t="str">
        <f t="shared" ref="C117:C123" si="110">IF(A117="","",VLOOKUP($A$116,IF(LEN(A117)=2,U15GB,U15GA),VLOOKUP(LEFT(A117,1),club,6,FALSE),FALSE))</f>
        <v/>
      </c>
      <c r="D117" s="18" t="str">
        <f t="shared" si="83"/>
        <v/>
      </c>
      <c r="E117" s="101" t="s">
        <v>290</v>
      </c>
      <c r="F117" s="142">
        <f>Decsheets!$V$5</f>
        <v>6</v>
      </c>
      <c r="G117" s="10"/>
      <c r="H117" s="10"/>
      <c r="I117" s="19"/>
      <c r="J117" s="16" t="str">
        <f t="shared" ref="J117:Q123" si="111">IF($A117="","",IF(LEFT($A117,1)=J$12,$F117,""))</f>
        <v/>
      </c>
      <c r="K117" s="16" t="str">
        <f t="shared" si="111"/>
        <v/>
      </c>
      <c r="L117" s="16" t="str">
        <f t="shared" si="111"/>
        <v/>
      </c>
      <c r="M117" s="16" t="str">
        <f t="shared" si="111"/>
        <v/>
      </c>
      <c r="N117" s="16" t="str">
        <f t="shared" si="111"/>
        <v/>
      </c>
      <c r="O117" s="16" t="str">
        <f t="shared" si="111"/>
        <v/>
      </c>
      <c r="P117" s="16" t="str">
        <f t="shared" si="111"/>
        <v/>
      </c>
      <c r="Q117" s="16" t="str">
        <f t="shared" si="111"/>
        <v/>
      </c>
      <c r="R117" s="16"/>
      <c r="S117" s="10"/>
      <c r="T117" s="265" t="str">
        <f t="shared" ref="T117:T123" si="112">IFERROR(IF(E117=".",".",IF(E117&gt;=$AN$23,"L9",IF(E117&gt;=$AM$23,"L8",IF(E117&gt;=$AL$23,"L7",IF(E117&gt;=$AK$23,"L6",IF(E117&gt;=$AJ$23,"L5",IF(E117&gt;=$AI$23,"L4",IF(E117&gt;=$AH$23,"L3",IF(E117&gt;=$AG$23,"L2",IF(E117&gt;=$AF$23,"L1","-")))))))))),"?")</f>
        <v>.</v>
      </c>
      <c r="W117" s="113"/>
      <c r="X117" s="113"/>
      <c r="Y117" s="139"/>
      <c r="Z117" s="113"/>
      <c r="AA117" s="113"/>
      <c r="AB117" s="113"/>
      <c r="AC117" s="139"/>
    </row>
    <row r="118" spans="1:29" x14ac:dyDescent="0.3">
      <c r="A118" s="17"/>
      <c r="B118" s="55">
        <v>2</v>
      </c>
      <c r="C118" s="18" t="str">
        <f t="shared" si="110"/>
        <v/>
      </c>
      <c r="D118" s="18" t="str">
        <f t="shared" si="83"/>
        <v/>
      </c>
      <c r="E118" s="101" t="s">
        <v>290</v>
      </c>
      <c r="F118" s="142">
        <f>Decsheets!$V$6</f>
        <v>5</v>
      </c>
      <c r="G118" s="10"/>
      <c r="H118" s="10"/>
      <c r="I118" s="143" t="s">
        <v>352</v>
      </c>
      <c r="J118" s="16" t="str">
        <f t="shared" si="111"/>
        <v/>
      </c>
      <c r="K118" s="16" t="str">
        <f t="shared" si="111"/>
        <v/>
      </c>
      <c r="L118" s="16" t="str">
        <f t="shared" si="111"/>
        <v/>
      </c>
      <c r="M118" s="16" t="str">
        <f t="shared" si="111"/>
        <v/>
      </c>
      <c r="N118" s="16" t="str">
        <f t="shared" si="111"/>
        <v/>
      </c>
      <c r="O118" s="16" t="str">
        <f t="shared" si="111"/>
        <v/>
      </c>
      <c r="P118" s="16" t="str">
        <f t="shared" si="111"/>
        <v/>
      </c>
      <c r="Q118" s="16" t="str">
        <f t="shared" si="111"/>
        <v/>
      </c>
      <c r="R118" s="16"/>
      <c r="S118" s="10"/>
      <c r="T118" s="265" t="str">
        <f t="shared" si="112"/>
        <v>.</v>
      </c>
      <c r="W118" s="113" t="s">
        <v>335</v>
      </c>
      <c r="X118" s="113"/>
      <c r="Y118" s="139"/>
      <c r="Z118" s="113"/>
      <c r="AA118" s="113" t="s">
        <v>336</v>
      </c>
      <c r="AB118" s="113"/>
      <c r="AC118" s="139"/>
    </row>
    <row r="119" spans="1:29" x14ac:dyDescent="0.3">
      <c r="A119" s="17"/>
      <c r="B119" s="55">
        <v>3</v>
      </c>
      <c r="C119" s="18" t="str">
        <f t="shared" si="110"/>
        <v/>
      </c>
      <c r="D119" s="18" t="str">
        <f t="shared" si="83"/>
        <v/>
      </c>
      <c r="E119" s="101" t="s">
        <v>290</v>
      </c>
      <c r="F119" s="142">
        <f>Decsheets!$V$7</f>
        <v>4</v>
      </c>
      <c r="G119" s="10"/>
      <c r="H119" s="10"/>
      <c r="I119" s="143" t="s">
        <v>353</v>
      </c>
      <c r="J119" s="16" t="str">
        <f t="shared" si="111"/>
        <v/>
      </c>
      <c r="K119" s="16" t="str">
        <f t="shared" si="111"/>
        <v/>
      </c>
      <c r="L119" s="16" t="str">
        <f t="shared" si="111"/>
        <v/>
      </c>
      <c r="M119" s="16" t="str">
        <f t="shared" si="111"/>
        <v/>
      </c>
      <c r="N119" s="16" t="str">
        <f t="shared" si="111"/>
        <v/>
      </c>
      <c r="O119" s="16" t="str">
        <f t="shared" si="111"/>
        <v/>
      </c>
      <c r="P119" s="16" t="str">
        <f t="shared" si="111"/>
        <v/>
      </c>
      <c r="Q119" s="16" t="str">
        <f t="shared" si="111"/>
        <v/>
      </c>
      <c r="R119" s="16"/>
      <c r="S119" s="10"/>
      <c r="T119" s="265" t="str">
        <f t="shared" si="112"/>
        <v>.</v>
      </c>
      <c r="W119" s="113" t="str">
        <f>$C189</f>
        <v/>
      </c>
      <c r="X119" s="113" t="str">
        <f>$D189</f>
        <v/>
      </c>
      <c r="Y119" s="131" t="str">
        <f>$E189</f>
        <v>.</v>
      </c>
      <c r="Z119" s="113"/>
      <c r="AA119" s="113" t="str">
        <f>$C197</f>
        <v/>
      </c>
      <c r="AB119" s="113" t="str">
        <f>$D197</f>
        <v/>
      </c>
      <c r="AC119" s="131" t="str">
        <f>$E197</f>
        <v>.</v>
      </c>
    </row>
    <row r="120" spans="1:29" x14ac:dyDescent="0.3">
      <c r="A120" s="17"/>
      <c r="B120" s="55" t="s">
        <v>22</v>
      </c>
      <c r="C120" s="18" t="str">
        <f t="shared" si="110"/>
        <v/>
      </c>
      <c r="D120" s="18" t="str">
        <f t="shared" si="83"/>
        <v/>
      </c>
      <c r="E120" s="101" t="s">
        <v>290</v>
      </c>
      <c r="F120" s="142">
        <f>Decsheets!$V$8</f>
        <v>3</v>
      </c>
      <c r="G120" s="10"/>
      <c r="H120" s="10"/>
      <c r="I120" s="143" t="s">
        <v>356</v>
      </c>
      <c r="J120" s="16" t="str">
        <f t="shared" si="111"/>
        <v/>
      </c>
      <c r="K120" s="16" t="str">
        <f t="shared" si="111"/>
        <v/>
      </c>
      <c r="L120" s="16" t="str">
        <f t="shared" si="111"/>
        <v/>
      </c>
      <c r="M120" s="16" t="str">
        <f t="shared" si="111"/>
        <v/>
      </c>
      <c r="N120" s="16" t="str">
        <f t="shared" si="111"/>
        <v/>
      </c>
      <c r="O120" s="16" t="str">
        <f t="shared" si="111"/>
        <v/>
      </c>
      <c r="P120" s="16" t="str">
        <f t="shared" si="111"/>
        <v/>
      </c>
      <c r="Q120" s="16" t="str">
        <f t="shared" si="111"/>
        <v/>
      </c>
      <c r="R120" s="16"/>
      <c r="S120" s="10"/>
      <c r="T120" s="265" t="str">
        <f t="shared" si="112"/>
        <v>.</v>
      </c>
      <c r="W120" s="113" t="str">
        <f t="shared" ref="W120:W125" si="113">$C190</f>
        <v/>
      </c>
      <c r="X120" s="113" t="str">
        <f t="shared" ref="X120:X125" si="114">$D190</f>
        <v/>
      </c>
      <c r="Y120" s="131" t="str">
        <f t="shared" ref="Y120:Y125" si="115">$E190</f>
        <v>.</v>
      </c>
      <c r="Z120" s="113"/>
      <c r="AA120" s="113" t="str">
        <f t="shared" ref="AA120:AA125" si="116">$C198</f>
        <v/>
      </c>
      <c r="AB120" s="113" t="str">
        <f t="shared" ref="AB120:AB125" si="117">$D198</f>
        <v/>
      </c>
      <c r="AC120" s="131" t="str">
        <f t="shared" ref="AC120:AC125" si="118">$E198</f>
        <v>.</v>
      </c>
    </row>
    <row r="121" spans="1:29" x14ac:dyDescent="0.3">
      <c r="A121" s="17"/>
      <c r="B121" s="55" t="s">
        <v>23</v>
      </c>
      <c r="C121" s="18" t="str">
        <f t="shared" si="110"/>
        <v/>
      </c>
      <c r="D121" s="18" t="str">
        <f t="shared" si="83"/>
        <v/>
      </c>
      <c r="E121" s="101" t="s">
        <v>290</v>
      </c>
      <c r="F121" s="142">
        <f>Decsheets!$V$9</f>
        <v>2</v>
      </c>
      <c r="G121" s="10"/>
      <c r="H121" s="10"/>
      <c r="I121" s="143" t="s">
        <v>357</v>
      </c>
      <c r="J121" s="16" t="str">
        <f t="shared" si="111"/>
        <v/>
      </c>
      <c r="K121" s="16" t="str">
        <f t="shared" si="111"/>
        <v/>
      </c>
      <c r="L121" s="16" t="str">
        <f t="shared" si="111"/>
        <v/>
      </c>
      <c r="M121" s="16" t="str">
        <f t="shared" si="111"/>
        <v/>
      </c>
      <c r="N121" s="16" t="str">
        <f t="shared" si="111"/>
        <v/>
      </c>
      <c r="O121" s="16" t="str">
        <f t="shared" si="111"/>
        <v/>
      </c>
      <c r="P121" s="16" t="str">
        <f t="shared" si="111"/>
        <v/>
      </c>
      <c r="Q121" s="16" t="str">
        <f t="shared" si="111"/>
        <v/>
      </c>
      <c r="R121" s="16"/>
      <c r="S121" s="10"/>
      <c r="T121" s="265" t="str">
        <f t="shared" si="112"/>
        <v>.</v>
      </c>
      <c r="W121" s="113" t="str">
        <f t="shared" si="113"/>
        <v/>
      </c>
      <c r="X121" s="113" t="str">
        <f t="shared" si="114"/>
        <v/>
      </c>
      <c r="Y121" s="131" t="str">
        <f t="shared" si="115"/>
        <v>.</v>
      </c>
      <c r="Z121" s="113"/>
      <c r="AA121" s="113" t="str">
        <f t="shared" si="116"/>
        <v/>
      </c>
      <c r="AB121" s="113" t="str">
        <f t="shared" si="117"/>
        <v/>
      </c>
      <c r="AC121" s="131" t="str">
        <f t="shared" si="118"/>
        <v>.</v>
      </c>
    </row>
    <row r="122" spans="1:29" x14ac:dyDescent="0.3">
      <c r="A122" s="17"/>
      <c r="B122" s="55" t="s">
        <v>24</v>
      </c>
      <c r="C122" s="18" t="str">
        <f t="shared" si="110"/>
        <v/>
      </c>
      <c r="D122" s="18" t="str">
        <f t="shared" si="83"/>
        <v/>
      </c>
      <c r="E122" s="101" t="s">
        <v>290</v>
      </c>
      <c r="F122" s="142">
        <f>Decsheets!$V$10</f>
        <v>1</v>
      </c>
      <c r="G122" s="10"/>
      <c r="H122" s="10"/>
      <c r="I122" s="19"/>
      <c r="J122" s="16" t="str">
        <f t="shared" si="111"/>
        <v/>
      </c>
      <c r="K122" s="16" t="str">
        <f t="shared" si="111"/>
        <v/>
      </c>
      <c r="L122" s="16" t="str">
        <f t="shared" si="111"/>
        <v/>
      </c>
      <c r="M122" s="16" t="str">
        <f t="shared" si="111"/>
        <v/>
      </c>
      <c r="N122" s="16" t="str">
        <f t="shared" si="111"/>
        <v/>
      </c>
      <c r="O122" s="16" t="str">
        <f t="shared" si="111"/>
        <v/>
      </c>
      <c r="P122" s="16" t="str">
        <f t="shared" si="111"/>
        <v/>
      </c>
      <c r="Q122" s="16" t="str">
        <f t="shared" si="111"/>
        <v/>
      </c>
      <c r="R122" s="16"/>
      <c r="S122" s="10"/>
      <c r="T122" s="265" t="str">
        <f t="shared" si="112"/>
        <v>.</v>
      </c>
      <c r="W122" s="113" t="str">
        <f t="shared" si="113"/>
        <v/>
      </c>
      <c r="X122" s="113" t="str">
        <f t="shared" si="114"/>
        <v/>
      </c>
      <c r="Y122" s="131" t="str">
        <f t="shared" si="115"/>
        <v>.</v>
      </c>
      <c r="Z122" s="113"/>
      <c r="AA122" s="113" t="str">
        <f t="shared" si="116"/>
        <v/>
      </c>
      <c r="AB122" s="113" t="str">
        <f t="shared" si="117"/>
        <v/>
      </c>
      <c r="AC122" s="131" t="str">
        <f t="shared" si="118"/>
        <v>.</v>
      </c>
    </row>
    <row r="123" spans="1:29" x14ac:dyDescent="0.3">
      <c r="A123" s="17"/>
      <c r="B123" s="55">
        <v>7</v>
      </c>
      <c r="C123" s="18" t="str">
        <f t="shared" si="110"/>
        <v/>
      </c>
      <c r="D123" s="18" t="str">
        <f t="shared" si="83"/>
        <v/>
      </c>
      <c r="E123" s="101" t="s">
        <v>290</v>
      </c>
      <c r="F123" s="142" t="str">
        <f>Decsheets!$V$11</f>
        <v>-</v>
      </c>
      <c r="G123" s="10"/>
      <c r="H123" s="10"/>
      <c r="I123" s="19"/>
      <c r="J123" s="16" t="str">
        <f t="shared" si="111"/>
        <v/>
      </c>
      <c r="K123" s="16" t="str">
        <f t="shared" si="111"/>
        <v/>
      </c>
      <c r="L123" s="16" t="str">
        <f t="shared" si="111"/>
        <v/>
      </c>
      <c r="M123" s="16" t="str">
        <f t="shared" si="111"/>
        <v/>
      </c>
      <c r="N123" s="16" t="str">
        <f t="shared" si="111"/>
        <v/>
      </c>
      <c r="O123" s="16" t="str">
        <f t="shared" si="111"/>
        <v/>
      </c>
      <c r="P123" s="16" t="str">
        <f t="shared" si="111"/>
        <v/>
      </c>
      <c r="Q123" s="16" t="str">
        <f t="shared" si="111"/>
        <v/>
      </c>
      <c r="R123" s="16">
        <f>SUM(Decsheets!$V$5:$V$13)-(SUM(J117:P123))</f>
        <v>21</v>
      </c>
      <c r="S123" s="10"/>
      <c r="T123" s="265" t="str">
        <f t="shared" si="112"/>
        <v>.</v>
      </c>
      <c r="W123" s="113" t="str">
        <f t="shared" si="113"/>
        <v/>
      </c>
      <c r="X123" s="113" t="str">
        <f t="shared" si="114"/>
        <v/>
      </c>
      <c r="Y123" s="131" t="str">
        <f t="shared" si="115"/>
        <v>.</v>
      </c>
      <c r="Z123" s="113"/>
      <c r="AA123" s="113" t="str">
        <f t="shared" si="116"/>
        <v/>
      </c>
      <c r="AB123" s="113" t="str">
        <f t="shared" si="117"/>
        <v/>
      </c>
      <c r="AC123" s="131" t="str">
        <f t="shared" si="118"/>
        <v>.</v>
      </c>
    </row>
    <row r="124" spans="1:29" x14ac:dyDescent="0.3">
      <c r="A124" s="23" t="s">
        <v>7</v>
      </c>
      <c r="B124" s="54"/>
      <c r="C124" s="20" t="s">
        <v>172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35</v>
      </c>
      <c r="T124" s="266"/>
      <c r="W124" s="113" t="str">
        <f t="shared" si="113"/>
        <v/>
      </c>
      <c r="X124" s="113" t="str">
        <f t="shared" si="114"/>
        <v/>
      </c>
      <c r="Y124" s="131" t="str">
        <f t="shared" si="115"/>
        <v>.</v>
      </c>
      <c r="Z124" s="113"/>
      <c r="AA124" s="113" t="str">
        <f t="shared" si="116"/>
        <v/>
      </c>
      <c r="AB124" s="113" t="str">
        <f t="shared" si="117"/>
        <v/>
      </c>
      <c r="AC124" s="131" t="str">
        <f t="shared" si="118"/>
        <v>.</v>
      </c>
    </row>
    <row r="125" spans="1:29" x14ac:dyDescent="0.3">
      <c r="A125" s="17"/>
      <c r="B125" s="55">
        <v>1</v>
      </c>
      <c r="C125" s="18" t="str">
        <f t="shared" ref="C125:C131" si="119">IF(A125="","",VLOOKUP($A$124,IF(LEN(A125)=2,U15GB,U15GA),VLOOKUP(LEFT(A125,1),club,6,FALSE),FALSE))</f>
        <v/>
      </c>
      <c r="D125" s="18" t="str">
        <f t="shared" si="83"/>
        <v/>
      </c>
      <c r="E125" s="101" t="s">
        <v>290</v>
      </c>
      <c r="F125" s="142">
        <f>Decsheets!$V$5</f>
        <v>6</v>
      </c>
      <c r="G125" s="10"/>
      <c r="H125" s="10"/>
      <c r="I125" s="19"/>
      <c r="J125" s="16" t="str">
        <f t="shared" ref="J125:Q131" si="120">IF($A125="","",IF(LEFT($A125,1)=J$12,$F125,""))</f>
        <v/>
      </c>
      <c r="K125" s="16" t="str">
        <f t="shared" si="120"/>
        <v/>
      </c>
      <c r="L125" s="16" t="str">
        <f t="shared" si="120"/>
        <v/>
      </c>
      <c r="M125" s="16" t="str">
        <f t="shared" si="120"/>
        <v/>
      </c>
      <c r="N125" s="16" t="str">
        <f t="shared" si="120"/>
        <v/>
      </c>
      <c r="O125" s="16" t="str">
        <f t="shared" si="120"/>
        <v/>
      </c>
      <c r="P125" s="16" t="str">
        <f t="shared" si="120"/>
        <v/>
      </c>
      <c r="Q125" s="16" t="str">
        <f t="shared" si="120"/>
        <v/>
      </c>
      <c r="R125" s="16"/>
      <c r="S125" s="10"/>
      <c r="T125" s="265" t="str">
        <f t="shared" ref="T125:T131" si="121">IFERROR(IF(E125=".",".",IF(E125&gt;=$AN$23,"L9",IF(E125&gt;=$AM$23,"L8",IF(E125&gt;=$AL$23,"L7",IF(E125&gt;=$AK$23,"L6",IF(E125&gt;=$AJ$23,"L5",IF(E125&gt;=$AI$23,"L4",IF(E125&gt;=$AH$23,"L3",IF(E125&gt;=$AG$23,"L2",IF(E125&gt;=$AF$23,"L1","-")))))))))),"?")</f>
        <v>.</v>
      </c>
      <c r="W125" s="113" t="str">
        <f t="shared" si="113"/>
        <v/>
      </c>
      <c r="X125" s="113" t="str">
        <f t="shared" si="114"/>
        <v/>
      </c>
      <c r="Y125" s="131" t="str">
        <f t="shared" si="115"/>
        <v>.</v>
      </c>
      <c r="Z125" s="113"/>
      <c r="AA125" s="113" t="str">
        <f t="shared" si="116"/>
        <v/>
      </c>
      <c r="AB125" s="113" t="str">
        <f t="shared" si="117"/>
        <v/>
      </c>
      <c r="AC125" s="131" t="str">
        <f t="shared" si="118"/>
        <v>.</v>
      </c>
    </row>
    <row r="126" spans="1:29" x14ac:dyDescent="0.3">
      <c r="A126" s="17"/>
      <c r="B126" s="55">
        <v>2</v>
      </c>
      <c r="C126" s="18" t="str">
        <f t="shared" si="119"/>
        <v/>
      </c>
      <c r="D126" s="18" t="str">
        <f t="shared" si="83"/>
        <v/>
      </c>
      <c r="E126" s="101" t="s">
        <v>290</v>
      </c>
      <c r="F126" s="142">
        <f>Decsheets!$V$6</f>
        <v>5</v>
      </c>
      <c r="G126" s="10"/>
      <c r="H126" s="10"/>
      <c r="I126" s="143" t="s">
        <v>352</v>
      </c>
      <c r="J126" s="16" t="str">
        <f t="shared" si="120"/>
        <v/>
      </c>
      <c r="K126" s="16" t="str">
        <f t="shared" si="120"/>
        <v/>
      </c>
      <c r="L126" s="16" t="str">
        <f t="shared" si="120"/>
        <v/>
      </c>
      <c r="M126" s="16" t="str">
        <f t="shared" si="120"/>
        <v/>
      </c>
      <c r="N126" s="16" t="str">
        <f t="shared" si="120"/>
        <v/>
      </c>
      <c r="O126" s="16" t="str">
        <f t="shared" si="120"/>
        <v/>
      </c>
      <c r="P126" s="16" t="str">
        <f t="shared" si="120"/>
        <v/>
      </c>
      <c r="Q126" s="16" t="str">
        <f t="shared" si="120"/>
        <v/>
      </c>
      <c r="R126" s="16"/>
      <c r="S126" s="10"/>
      <c r="T126" s="265" t="str">
        <f t="shared" si="121"/>
        <v>.</v>
      </c>
    </row>
    <row r="127" spans="1:29" x14ac:dyDescent="0.3">
      <c r="A127" s="17"/>
      <c r="B127" s="55">
        <v>3</v>
      </c>
      <c r="C127" s="18" t="str">
        <f t="shared" si="119"/>
        <v/>
      </c>
      <c r="D127" s="18" t="str">
        <f t="shared" si="83"/>
        <v/>
      </c>
      <c r="E127" s="101" t="s">
        <v>290</v>
      </c>
      <c r="F127" s="142">
        <f>Decsheets!$V$7</f>
        <v>4</v>
      </c>
      <c r="G127" s="10"/>
      <c r="H127" s="10"/>
      <c r="I127" s="143" t="s">
        <v>353</v>
      </c>
      <c r="J127" s="16" t="str">
        <f t="shared" si="120"/>
        <v/>
      </c>
      <c r="K127" s="16" t="str">
        <f t="shared" si="120"/>
        <v/>
      </c>
      <c r="L127" s="16" t="str">
        <f t="shared" si="120"/>
        <v/>
      </c>
      <c r="M127" s="16" t="str">
        <f t="shared" si="120"/>
        <v/>
      </c>
      <c r="N127" s="16" t="str">
        <f t="shared" si="120"/>
        <v/>
      </c>
      <c r="O127" s="16" t="str">
        <f t="shared" si="120"/>
        <v/>
      </c>
      <c r="P127" s="16" t="str">
        <f t="shared" si="120"/>
        <v/>
      </c>
      <c r="Q127" s="16" t="str">
        <f t="shared" si="120"/>
        <v/>
      </c>
      <c r="R127" s="16"/>
      <c r="S127" s="10"/>
      <c r="T127" s="265" t="str">
        <f t="shared" si="121"/>
        <v>.</v>
      </c>
    </row>
    <row r="128" spans="1:29" x14ac:dyDescent="0.3">
      <c r="A128" s="17"/>
      <c r="B128" s="55" t="s">
        <v>22</v>
      </c>
      <c r="C128" s="18" t="str">
        <f t="shared" si="119"/>
        <v/>
      </c>
      <c r="D128" s="18" t="str">
        <f t="shared" si="83"/>
        <v/>
      </c>
      <c r="E128" s="101" t="s">
        <v>290</v>
      </c>
      <c r="F128" s="142">
        <f>Decsheets!$V$8</f>
        <v>3</v>
      </c>
      <c r="G128" s="10"/>
      <c r="H128" s="10"/>
      <c r="I128" s="143" t="s">
        <v>356</v>
      </c>
      <c r="J128" s="16" t="str">
        <f t="shared" si="120"/>
        <v/>
      </c>
      <c r="K128" s="16" t="str">
        <f t="shared" si="120"/>
        <v/>
      </c>
      <c r="L128" s="16" t="str">
        <f t="shared" si="120"/>
        <v/>
      </c>
      <c r="M128" s="16" t="str">
        <f t="shared" si="120"/>
        <v/>
      </c>
      <c r="N128" s="16" t="str">
        <f t="shared" si="120"/>
        <v/>
      </c>
      <c r="O128" s="16" t="str">
        <f t="shared" si="120"/>
        <v/>
      </c>
      <c r="P128" s="16" t="str">
        <f t="shared" si="120"/>
        <v/>
      </c>
      <c r="Q128" s="16" t="str">
        <f t="shared" si="120"/>
        <v/>
      </c>
      <c r="R128" s="16"/>
      <c r="S128" s="10"/>
      <c r="T128" s="265" t="str">
        <f t="shared" si="121"/>
        <v>.</v>
      </c>
    </row>
    <row r="129" spans="1:20" x14ac:dyDescent="0.3">
      <c r="A129" s="17"/>
      <c r="B129" s="55" t="s">
        <v>23</v>
      </c>
      <c r="C129" s="18" t="str">
        <f t="shared" si="119"/>
        <v/>
      </c>
      <c r="D129" s="18" t="str">
        <f t="shared" si="83"/>
        <v/>
      </c>
      <c r="E129" s="101" t="s">
        <v>290</v>
      </c>
      <c r="F129" s="142">
        <f>Decsheets!$V$9</f>
        <v>2</v>
      </c>
      <c r="G129" s="10"/>
      <c r="H129" s="10"/>
      <c r="I129" s="143" t="s">
        <v>357</v>
      </c>
      <c r="J129" s="16" t="str">
        <f t="shared" si="120"/>
        <v/>
      </c>
      <c r="K129" s="16" t="str">
        <f t="shared" si="120"/>
        <v/>
      </c>
      <c r="L129" s="16" t="str">
        <f t="shared" si="120"/>
        <v/>
      </c>
      <c r="M129" s="16" t="str">
        <f t="shared" si="120"/>
        <v/>
      </c>
      <c r="N129" s="16" t="str">
        <f t="shared" si="120"/>
        <v/>
      </c>
      <c r="O129" s="16" t="str">
        <f t="shared" si="120"/>
        <v/>
      </c>
      <c r="P129" s="16" t="str">
        <f t="shared" si="120"/>
        <v/>
      </c>
      <c r="Q129" s="16" t="str">
        <f t="shared" si="120"/>
        <v/>
      </c>
      <c r="R129" s="16"/>
      <c r="S129" s="10"/>
      <c r="T129" s="265" t="str">
        <f t="shared" si="121"/>
        <v>.</v>
      </c>
    </row>
    <row r="130" spans="1:20" x14ac:dyDescent="0.3">
      <c r="A130" s="17"/>
      <c r="B130" s="55" t="s">
        <v>24</v>
      </c>
      <c r="C130" s="18" t="str">
        <f t="shared" si="119"/>
        <v/>
      </c>
      <c r="D130" s="18" t="str">
        <f t="shared" si="83"/>
        <v/>
      </c>
      <c r="E130" s="101" t="s">
        <v>290</v>
      </c>
      <c r="F130" s="142">
        <f>Decsheets!$V$10</f>
        <v>1</v>
      </c>
      <c r="G130" s="10"/>
      <c r="H130" s="10"/>
      <c r="I130" s="19"/>
      <c r="J130" s="16" t="str">
        <f t="shared" si="120"/>
        <v/>
      </c>
      <c r="K130" s="16" t="str">
        <f t="shared" si="120"/>
        <v/>
      </c>
      <c r="L130" s="16" t="str">
        <f t="shared" si="120"/>
        <v/>
      </c>
      <c r="M130" s="16" t="str">
        <f t="shared" si="120"/>
        <v/>
      </c>
      <c r="N130" s="16" t="str">
        <f t="shared" si="120"/>
        <v/>
      </c>
      <c r="O130" s="16" t="str">
        <f t="shared" si="120"/>
        <v/>
      </c>
      <c r="P130" s="16" t="str">
        <f t="shared" si="120"/>
        <v/>
      </c>
      <c r="Q130" s="16" t="str">
        <f t="shared" si="120"/>
        <v/>
      </c>
      <c r="R130" s="16"/>
      <c r="S130" s="10"/>
      <c r="T130" s="265" t="str">
        <f t="shared" si="121"/>
        <v>.</v>
      </c>
    </row>
    <row r="131" spans="1:20" x14ac:dyDescent="0.3">
      <c r="A131" s="17"/>
      <c r="B131" s="55">
        <v>7</v>
      </c>
      <c r="C131" s="18" t="str">
        <f t="shared" si="119"/>
        <v/>
      </c>
      <c r="D131" s="18" t="str">
        <f t="shared" si="83"/>
        <v/>
      </c>
      <c r="E131" s="101" t="s">
        <v>290</v>
      </c>
      <c r="F131" s="142" t="str">
        <f>Decsheets!$V$11</f>
        <v>-</v>
      </c>
      <c r="G131" s="10"/>
      <c r="H131" s="10"/>
      <c r="I131" s="19"/>
      <c r="J131" s="16" t="str">
        <f t="shared" si="120"/>
        <v/>
      </c>
      <c r="K131" s="16" t="str">
        <f t="shared" si="120"/>
        <v/>
      </c>
      <c r="L131" s="16" t="str">
        <f t="shared" si="120"/>
        <v/>
      </c>
      <c r="M131" s="16" t="str">
        <f t="shared" si="120"/>
        <v/>
      </c>
      <c r="N131" s="16" t="str">
        <f t="shared" si="120"/>
        <v/>
      </c>
      <c r="O131" s="16" t="str">
        <f t="shared" si="120"/>
        <v/>
      </c>
      <c r="P131" s="16" t="str">
        <f t="shared" si="120"/>
        <v/>
      </c>
      <c r="Q131" s="16" t="str">
        <f t="shared" si="120"/>
        <v/>
      </c>
      <c r="R131" s="16">
        <f>SUM(Decsheets!$V$5:$V$13)-(SUM(J125:P131))</f>
        <v>21</v>
      </c>
      <c r="S131" s="10"/>
      <c r="T131" s="265" t="str">
        <f t="shared" si="121"/>
        <v>.</v>
      </c>
    </row>
    <row r="132" spans="1:20" x14ac:dyDescent="0.3">
      <c r="A132" s="23" t="s">
        <v>8</v>
      </c>
      <c r="B132" s="54"/>
      <c r="C132" s="20" t="s">
        <v>173</v>
      </c>
      <c r="D132" s="19"/>
      <c r="E132" s="128" t="s">
        <v>290</v>
      </c>
      <c r="F132" s="19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36</v>
      </c>
      <c r="T132" s="266"/>
    </row>
    <row r="133" spans="1:20" x14ac:dyDescent="0.3">
      <c r="A133" s="17"/>
      <c r="B133" s="55">
        <v>1</v>
      </c>
      <c r="C133" s="18" t="str">
        <f t="shared" ref="C133:C139" si="122">IF(A133="","",VLOOKUP($A$132,IF(LEN(A133)=2,U15GB,U15GA),VLOOKUP(LEFT(A133,1),club,6,FALSE),FALSE))</f>
        <v/>
      </c>
      <c r="D133" s="18" t="str">
        <f t="shared" si="83"/>
        <v/>
      </c>
      <c r="E133" s="101" t="s">
        <v>290</v>
      </c>
      <c r="F133" s="18">
        <f>Decsheets!$V$5</f>
        <v>6</v>
      </c>
      <c r="H133" s="10"/>
      <c r="I133" s="19"/>
      <c r="J133" s="16" t="str">
        <f t="shared" ref="J133:Q139" si="123">IF($A133="","",IF(LEFT($A133,1)=J$12,$F133,""))</f>
        <v/>
      </c>
      <c r="K133" s="16" t="str">
        <f t="shared" si="123"/>
        <v/>
      </c>
      <c r="L133" s="16" t="str">
        <f t="shared" si="123"/>
        <v/>
      </c>
      <c r="M133" s="16" t="str">
        <f t="shared" si="123"/>
        <v/>
      </c>
      <c r="N133" s="16" t="str">
        <f t="shared" si="123"/>
        <v/>
      </c>
      <c r="O133" s="16" t="str">
        <f t="shared" si="123"/>
        <v/>
      </c>
      <c r="P133" s="16" t="str">
        <f t="shared" si="123"/>
        <v/>
      </c>
      <c r="Q133" s="16" t="str">
        <f t="shared" si="123"/>
        <v/>
      </c>
      <c r="R133" s="16"/>
      <c r="S133" s="10"/>
      <c r="T133" s="265" t="str">
        <f t="shared" ref="T133:T139" si="124">IFERROR(IF(E133=".",".",IF(E133&gt;=$AN$24,"L9",IF(E133&gt;=$AM$24,"L8",IF(E133&gt;=$AL$24,"L7",IF(E133&gt;=$AK$24,"L6",IF(E133&gt;=$AJ$24,"L5",IF(E133&gt;=$AI$24,"L4",IF(E133&gt;=$AH$24,"L3",IF(E133&gt;=$AG$24,"L2",IF(E133&gt;=$AF$24,"L1","-")))))))))),"?")</f>
        <v>.</v>
      </c>
    </row>
    <row r="134" spans="1:20" x14ac:dyDescent="0.3">
      <c r="A134" s="17"/>
      <c r="B134" s="55">
        <v>2</v>
      </c>
      <c r="C134" s="18" t="str">
        <f t="shared" si="122"/>
        <v/>
      </c>
      <c r="D134" s="18" t="str">
        <f t="shared" si="83"/>
        <v/>
      </c>
      <c r="E134" s="101" t="s">
        <v>290</v>
      </c>
      <c r="F134" s="18">
        <f>Decsheets!$V$6</f>
        <v>5</v>
      </c>
      <c r="H134" s="10"/>
      <c r="I134" s="19"/>
      <c r="J134" s="16" t="str">
        <f t="shared" si="123"/>
        <v/>
      </c>
      <c r="K134" s="16" t="str">
        <f t="shared" si="123"/>
        <v/>
      </c>
      <c r="L134" s="16" t="str">
        <f t="shared" si="123"/>
        <v/>
      </c>
      <c r="M134" s="16" t="str">
        <f t="shared" si="123"/>
        <v/>
      </c>
      <c r="N134" s="16" t="str">
        <f t="shared" si="123"/>
        <v/>
      </c>
      <c r="O134" s="16" t="str">
        <f t="shared" si="123"/>
        <v/>
      </c>
      <c r="P134" s="16" t="str">
        <f t="shared" si="123"/>
        <v/>
      </c>
      <c r="Q134" s="16" t="str">
        <f t="shared" si="123"/>
        <v/>
      </c>
      <c r="R134" s="16"/>
      <c r="S134" s="10"/>
      <c r="T134" s="265" t="str">
        <f t="shared" si="124"/>
        <v>.</v>
      </c>
    </row>
    <row r="135" spans="1:20" x14ac:dyDescent="0.3">
      <c r="A135" s="17"/>
      <c r="B135" s="55">
        <v>3</v>
      </c>
      <c r="C135" s="18" t="str">
        <f t="shared" si="122"/>
        <v/>
      </c>
      <c r="D135" s="18" t="str">
        <f t="shared" si="83"/>
        <v/>
      </c>
      <c r="E135" s="101" t="s">
        <v>290</v>
      </c>
      <c r="F135" s="18">
        <f>Decsheets!$V$7</f>
        <v>4</v>
      </c>
      <c r="H135" s="10"/>
      <c r="I135" s="19"/>
      <c r="J135" s="16" t="str">
        <f t="shared" si="123"/>
        <v/>
      </c>
      <c r="K135" s="16" t="str">
        <f t="shared" si="123"/>
        <v/>
      </c>
      <c r="L135" s="16" t="str">
        <f t="shared" si="123"/>
        <v/>
      </c>
      <c r="M135" s="16" t="str">
        <f t="shared" si="123"/>
        <v/>
      </c>
      <c r="N135" s="16" t="str">
        <f t="shared" si="123"/>
        <v/>
      </c>
      <c r="O135" s="16" t="str">
        <f t="shared" si="123"/>
        <v/>
      </c>
      <c r="P135" s="16" t="str">
        <f t="shared" si="123"/>
        <v/>
      </c>
      <c r="Q135" s="16" t="str">
        <f t="shared" si="123"/>
        <v/>
      </c>
      <c r="R135" s="16"/>
      <c r="S135" s="10"/>
      <c r="T135" s="265" t="str">
        <f t="shared" si="124"/>
        <v>.</v>
      </c>
    </row>
    <row r="136" spans="1:20" x14ac:dyDescent="0.3">
      <c r="A136" s="17"/>
      <c r="B136" s="55" t="s">
        <v>22</v>
      </c>
      <c r="C136" s="18" t="str">
        <f t="shared" si="122"/>
        <v/>
      </c>
      <c r="D136" s="18" t="str">
        <f t="shared" si="83"/>
        <v/>
      </c>
      <c r="E136" s="101" t="s">
        <v>290</v>
      </c>
      <c r="F136" s="18">
        <f>Decsheets!$V$8</f>
        <v>3</v>
      </c>
      <c r="H136" s="10"/>
      <c r="I136" s="19"/>
      <c r="J136" s="16" t="str">
        <f t="shared" si="123"/>
        <v/>
      </c>
      <c r="K136" s="16" t="str">
        <f t="shared" si="123"/>
        <v/>
      </c>
      <c r="L136" s="16" t="str">
        <f t="shared" si="123"/>
        <v/>
      </c>
      <c r="M136" s="16" t="str">
        <f t="shared" si="123"/>
        <v/>
      </c>
      <c r="N136" s="16" t="str">
        <f t="shared" si="123"/>
        <v/>
      </c>
      <c r="O136" s="16" t="str">
        <f t="shared" si="123"/>
        <v/>
      </c>
      <c r="P136" s="16" t="str">
        <f t="shared" si="123"/>
        <v/>
      </c>
      <c r="Q136" s="16" t="str">
        <f t="shared" si="123"/>
        <v/>
      </c>
      <c r="R136" s="16"/>
      <c r="S136" s="10"/>
      <c r="T136" s="265" t="str">
        <f t="shared" si="124"/>
        <v>.</v>
      </c>
    </row>
    <row r="137" spans="1:20" x14ac:dyDescent="0.3">
      <c r="A137" s="17"/>
      <c r="B137" s="55" t="s">
        <v>23</v>
      </c>
      <c r="C137" s="18" t="str">
        <f t="shared" si="122"/>
        <v/>
      </c>
      <c r="D137" s="18" t="str">
        <f t="shared" si="83"/>
        <v/>
      </c>
      <c r="E137" s="101" t="s">
        <v>290</v>
      </c>
      <c r="F137" s="18">
        <f>Decsheets!$V$9</f>
        <v>2</v>
      </c>
      <c r="H137" s="10"/>
      <c r="I137" s="19"/>
      <c r="J137" s="16" t="str">
        <f t="shared" si="123"/>
        <v/>
      </c>
      <c r="K137" s="16" t="str">
        <f t="shared" si="123"/>
        <v/>
      </c>
      <c r="L137" s="16" t="str">
        <f t="shared" si="123"/>
        <v/>
      </c>
      <c r="M137" s="16" t="str">
        <f t="shared" si="123"/>
        <v/>
      </c>
      <c r="N137" s="16" t="str">
        <f t="shared" si="123"/>
        <v/>
      </c>
      <c r="O137" s="16" t="str">
        <f t="shared" si="123"/>
        <v/>
      </c>
      <c r="P137" s="16" t="str">
        <f t="shared" si="123"/>
        <v/>
      </c>
      <c r="Q137" s="16" t="str">
        <f t="shared" si="123"/>
        <v/>
      </c>
      <c r="R137" s="16"/>
      <c r="S137" s="10"/>
      <c r="T137" s="265" t="str">
        <f t="shared" si="124"/>
        <v>.</v>
      </c>
    </row>
    <row r="138" spans="1:20" x14ac:dyDescent="0.3">
      <c r="A138" s="17"/>
      <c r="B138" s="55" t="s">
        <v>24</v>
      </c>
      <c r="C138" s="18" t="str">
        <f t="shared" si="122"/>
        <v/>
      </c>
      <c r="D138" s="18" t="str">
        <f t="shared" si="83"/>
        <v/>
      </c>
      <c r="E138" s="101" t="s">
        <v>290</v>
      </c>
      <c r="F138" s="18">
        <f>Decsheets!$V$10</f>
        <v>1</v>
      </c>
      <c r="H138" s="10"/>
      <c r="I138" s="19"/>
      <c r="J138" s="16" t="str">
        <f t="shared" si="123"/>
        <v/>
      </c>
      <c r="K138" s="16" t="str">
        <f t="shared" si="123"/>
        <v/>
      </c>
      <c r="L138" s="16" t="str">
        <f t="shared" si="123"/>
        <v/>
      </c>
      <c r="M138" s="16" t="str">
        <f t="shared" si="123"/>
        <v/>
      </c>
      <c r="N138" s="16" t="str">
        <f t="shared" si="123"/>
        <v/>
      </c>
      <c r="O138" s="16" t="str">
        <f t="shared" si="123"/>
        <v/>
      </c>
      <c r="P138" s="16" t="str">
        <f t="shared" si="123"/>
        <v/>
      </c>
      <c r="Q138" s="16" t="str">
        <f t="shared" si="123"/>
        <v/>
      </c>
      <c r="R138" s="16"/>
      <c r="S138" s="10"/>
      <c r="T138" s="265" t="str">
        <f t="shared" si="124"/>
        <v>.</v>
      </c>
    </row>
    <row r="139" spans="1:20" x14ac:dyDescent="0.3">
      <c r="A139" s="17"/>
      <c r="B139" s="55">
        <v>7</v>
      </c>
      <c r="C139" s="18" t="str">
        <f t="shared" si="122"/>
        <v/>
      </c>
      <c r="D139" s="18" t="str">
        <f t="shared" si="83"/>
        <v/>
      </c>
      <c r="E139" s="101" t="s">
        <v>290</v>
      </c>
      <c r="F139" s="18" t="str">
        <f>Decsheets!$V$11</f>
        <v>-</v>
      </c>
      <c r="H139" s="10"/>
      <c r="I139" s="19"/>
      <c r="J139" s="16" t="str">
        <f t="shared" si="123"/>
        <v/>
      </c>
      <c r="K139" s="16" t="str">
        <f t="shared" si="123"/>
        <v/>
      </c>
      <c r="L139" s="16" t="str">
        <f t="shared" si="123"/>
        <v/>
      </c>
      <c r="M139" s="16" t="str">
        <f t="shared" si="123"/>
        <v/>
      </c>
      <c r="N139" s="16" t="str">
        <f t="shared" si="123"/>
        <v/>
      </c>
      <c r="O139" s="16" t="str">
        <f t="shared" si="123"/>
        <v/>
      </c>
      <c r="P139" s="16" t="str">
        <f t="shared" si="123"/>
        <v/>
      </c>
      <c r="Q139" s="16" t="str">
        <f t="shared" si="123"/>
        <v/>
      </c>
      <c r="R139" s="16">
        <f>SUM(Decsheets!$V$5:$V$13)-(SUM(J133:P139))</f>
        <v>21</v>
      </c>
      <c r="S139" s="10"/>
      <c r="T139" s="265" t="str">
        <f t="shared" si="124"/>
        <v>.</v>
      </c>
    </row>
    <row r="140" spans="1:20" x14ac:dyDescent="0.3">
      <c r="A140" s="23" t="s">
        <v>8</v>
      </c>
      <c r="B140" s="54"/>
      <c r="C140" s="20" t="s">
        <v>174</v>
      </c>
      <c r="D140" s="19"/>
      <c r="E140" s="128" t="s">
        <v>290</v>
      </c>
      <c r="F140" s="19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37</v>
      </c>
      <c r="T140" s="266"/>
    </row>
    <row r="141" spans="1:20" x14ac:dyDescent="0.3">
      <c r="A141" s="17"/>
      <c r="B141" s="55">
        <v>1</v>
      </c>
      <c r="C141" s="18" t="str">
        <f t="shared" ref="C141:C147" si="125">IF(A141="","",VLOOKUP($A$140,IF(LEN(A141)=2,U15GB,U15GA),VLOOKUP(LEFT(A141,1),club,6,FALSE),FALSE))</f>
        <v/>
      </c>
      <c r="D141" s="18" t="str">
        <f t="shared" si="83"/>
        <v/>
      </c>
      <c r="E141" s="101" t="s">
        <v>290</v>
      </c>
      <c r="F141" s="18">
        <f>Decsheets!$V$5</f>
        <v>6</v>
      </c>
      <c r="H141" s="10"/>
      <c r="I141" s="19"/>
      <c r="J141" s="16" t="str">
        <f t="shared" ref="J141:Q147" si="126">IF($A141="","",IF(LEFT($A141,1)=J$12,$F141,""))</f>
        <v/>
      </c>
      <c r="K141" s="16" t="str">
        <f t="shared" si="126"/>
        <v/>
      </c>
      <c r="L141" s="16" t="str">
        <f t="shared" si="126"/>
        <v/>
      </c>
      <c r="M141" s="16" t="str">
        <f t="shared" si="126"/>
        <v/>
      </c>
      <c r="N141" s="16" t="str">
        <f t="shared" si="126"/>
        <v/>
      </c>
      <c r="O141" s="16" t="str">
        <f t="shared" si="126"/>
        <v/>
      </c>
      <c r="P141" s="16" t="str">
        <f t="shared" si="126"/>
        <v/>
      </c>
      <c r="Q141" s="16" t="str">
        <f t="shared" si="126"/>
        <v/>
      </c>
      <c r="R141" s="16"/>
      <c r="S141" s="10"/>
      <c r="T141" s="265" t="str">
        <f t="shared" ref="T141:T147" si="127">IFERROR(IF(E141=".",".",IF(E141&gt;=$AN$24,"L9",IF(E141&gt;=$AM$24,"L8",IF(E141&gt;=$AL$24,"L7",IF(E141&gt;=$AK$24,"L6",IF(E141&gt;=$AJ$24,"L5",IF(E141&gt;=$AI$24,"L4",IF(E141&gt;=$AH$24,"L3",IF(E141&gt;=$AG$24,"L2",IF(E141&gt;=$AF$24,"L1","-")))))))))),"?")</f>
        <v>.</v>
      </c>
    </row>
    <row r="142" spans="1:20" x14ac:dyDescent="0.3">
      <c r="A142" s="17"/>
      <c r="B142" s="55">
        <v>2</v>
      </c>
      <c r="C142" s="18" t="str">
        <f t="shared" si="125"/>
        <v/>
      </c>
      <c r="D142" s="18" t="str">
        <f t="shared" si="83"/>
        <v/>
      </c>
      <c r="E142" s="101" t="s">
        <v>290</v>
      </c>
      <c r="F142" s="18">
        <f>Decsheets!$V$6</f>
        <v>5</v>
      </c>
      <c r="H142" s="10"/>
      <c r="I142" s="19"/>
      <c r="J142" s="16" t="str">
        <f t="shared" si="126"/>
        <v/>
      </c>
      <c r="K142" s="16" t="str">
        <f t="shared" si="126"/>
        <v/>
      </c>
      <c r="L142" s="16" t="str">
        <f t="shared" si="126"/>
        <v/>
      </c>
      <c r="M142" s="16" t="str">
        <f t="shared" si="126"/>
        <v/>
      </c>
      <c r="N142" s="16" t="str">
        <f t="shared" si="126"/>
        <v/>
      </c>
      <c r="O142" s="16" t="str">
        <f t="shared" si="126"/>
        <v/>
      </c>
      <c r="P142" s="16" t="str">
        <f t="shared" si="126"/>
        <v/>
      </c>
      <c r="Q142" s="16" t="str">
        <f t="shared" si="126"/>
        <v/>
      </c>
      <c r="R142" s="16"/>
      <c r="S142" s="10"/>
      <c r="T142" s="265" t="str">
        <f t="shared" si="127"/>
        <v>.</v>
      </c>
    </row>
    <row r="143" spans="1:20" x14ac:dyDescent="0.3">
      <c r="A143" s="17"/>
      <c r="B143" s="55">
        <v>3</v>
      </c>
      <c r="C143" s="18" t="str">
        <f t="shared" si="125"/>
        <v/>
      </c>
      <c r="D143" s="18" t="str">
        <f t="shared" si="83"/>
        <v/>
      </c>
      <c r="E143" s="101" t="s">
        <v>290</v>
      </c>
      <c r="F143" s="18">
        <f>Decsheets!$V$7</f>
        <v>4</v>
      </c>
      <c r="H143" s="10"/>
      <c r="I143" s="19"/>
      <c r="J143" s="16" t="str">
        <f t="shared" si="126"/>
        <v/>
      </c>
      <c r="K143" s="16" t="str">
        <f t="shared" si="126"/>
        <v/>
      </c>
      <c r="L143" s="16" t="str">
        <f t="shared" si="126"/>
        <v/>
      </c>
      <c r="M143" s="16" t="str">
        <f t="shared" si="126"/>
        <v/>
      </c>
      <c r="N143" s="16" t="str">
        <f t="shared" si="126"/>
        <v/>
      </c>
      <c r="O143" s="16" t="str">
        <f t="shared" si="126"/>
        <v/>
      </c>
      <c r="P143" s="16" t="str">
        <f t="shared" si="126"/>
        <v/>
      </c>
      <c r="Q143" s="16" t="str">
        <f t="shared" si="126"/>
        <v/>
      </c>
      <c r="R143" s="16"/>
      <c r="S143" s="10"/>
      <c r="T143" s="265" t="str">
        <f t="shared" si="127"/>
        <v>.</v>
      </c>
    </row>
    <row r="144" spans="1:20" x14ac:dyDescent="0.3">
      <c r="A144" s="17"/>
      <c r="B144" s="55" t="s">
        <v>22</v>
      </c>
      <c r="C144" s="18" t="str">
        <f t="shared" si="125"/>
        <v/>
      </c>
      <c r="D144" s="18" t="str">
        <f t="shared" si="83"/>
        <v/>
      </c>
      <c r="E144" s="101" t="s">
        <v>290</v>
      </c>
      <c r="F144" s="18">
        <f>Decsheets!$V$8</f>
        <v>3</v>
      </c>
      <c r="H144" s="10"/>
      <c r="I144" s="19"/>
      <c r="J144" s="16" t="str">
        <f t="shared" si="126"/>
        <v/>
      </c>
      <c r="K144" s="16" t="str">
        <f t="shared" si="126"/>
        <v/>
      </c>
      <c r="L144" s="16" t="str">
        <f t="shared" si="126"/>
        <v/>
      </c>
      <c r="M144" s="16" t="str">
        <f t="shared" si="126"/>
        <v/>
      </c>
      <c r="N144" s="16" t="str">
        <f t="shared" si="126"/>
        <v/>
      </c>
      <c r="O144" s="16" t="str">
        <f t="shared" si="126"/>
        <v/>
      </c>
      <c r="P144" s="16" t="str">
        <f t="shared" si="126"/>
        <v/>
      </c>
      <c r="Q144" s="16" t="str">
        <f t="shared" si="126"/>
        <v/>
      </c>
      <c r="R144" s="16"/>
      <c r="S144" s="10"/>
      <c r="T144" s="265" t="str">
        <f t="shared" si="127"/>
        <v>.</v>
      </c>
    </row>
    <row r="145" spans="1:20" x14ac:dyDescent="0.3">
      <c r="A145" s="17"/>
      <c r="B145" s="55" t="s">
        <v>23</v>
      </c>
      <c r="C145" s="18" t="str">
        <f t="shared" si="125"/>
        <v/>
      </c>
      <c r="D145" s="18" t="str">
        <f t="shared" si="83"/>
        <v/>
      </c>
      <c r="E145" s="101" t="s">
        <v>290</v>
      </c>
      <c r="F145" s="18">
        <f>Decsheets!$V$9</f>
        <v>2</v>
      </c>
      <c r="H145" s="10"/>
      <c r="I145" s="19"/>
      <c r="J145" s="16" t="str">
        <f t="shared" si="126"/>
        <v/>
      </c>
      <c r="K145" s="16" t="str">
        <f t="shared" si="126"/>
        <v/>
      </c>
      <c r="L145" s="16" t="str">
        <f t="shared" si="126"/>
        <v/>
      </c>
      <c r="M145" s="16" t="str">
        <f t="shared" si="126"/>
        <v/>
      </c>
      <c r="N145" s="16" t="str">
        <f t="shared" si="126"/>
        <v/>
      </c>
      <c r="O145" s="16" t="str">
        <f t="shared" si="126"/>
        <v/>
      </c>
      <c r="P145" s="16" t="str">
        <f t="shared" si="126"/>
        <v/>
      </c>
      <c r="Q145" s="16" t="str">
        <f t="shared" si="126"/>
        <v/>
      </c>
      <c r="R145" s="16"/>
      <c r="S145" s="10"/>
      <c r="T145" s="265" t="str">
        <f t="shared" si="127"/>
        <v>.</v>
      </c>
    </row>
    <row r="146" spans="1:20" x14ac:dyDescent="0.3">
      <c r="A146" s="17"/>
      <c r="B146" s="55" t="s">
        <v>24</v>
      </c>
      <c r="C146" s="18" t="str">
        <f t="shared" si="125"/>
        <v/>
      </c>
      <c r="D146" s="18" t="str">
        <f t="shared" si="83"/>
        <v/>
      </c>
      <c r="E146" s="101" t="s">
        <v>290</v>
      </c>
      <c r="F146" s="18">
        <f>Decsheets!$V$10</f>
        <v>1</v>
      </c>
      <c r="H146" s="10"/>
      <c r="I146" s="19"/>
      <c r="J146" s="16" t="str">
        <f t="shared" si="126"/>
        <v/>
      </c>
      <c r="K146" s="16" t="str">
        <f t="shared" si="126"/>
        <v/>
      </c>
      <c r="L146" s="16" t="str">
        <f t="shared" si="126"/>
        <v/>
      </c>
      <c r="M146" s="16" t="str">
        <f t="shared" si="126"/>
        <v/>
      </c>
      <c r="N146" s="16" t="str">
        <f t="shared" si="126"/>
        <v/>
      </c>
      <c r="O146" s="16" t="str">
        <f t="shared" si="126"/>
        <v/>
      </c>
      <c r="P146" s="16" t="str">
        <f t="shared" si="126"/>
        <v/>
      </c>
      <c r="Q146" s="16" t="str">
        <f t="shared" si="126"/>
        <v/>
      </c>
      <c r="R146" s="16"/>
      <c r="S146" s="10"/>
      <c r="T146" s="265" t="str">
        <f t="shared" si="127"/>
        <v>.</v>
      </c>
    </row>
    <row r="147" spans="1:20" x14ac:dyDescent="0.3">
      <c r="A147" s="17"/>
      <c r="B147" s="55">
        <v>7</v>
      </c>
      <c r="C147" s="18" t="str">
        <f t="shared" si="125"/>
        <v/>
      </c>
      <c r="D147" s="18" t="str">
        <f t="shared" si="83"/>
        <v/>
      </c>
      <c r="E147" s="101" t="s">
        <v>290</v>
      </c>
      <c r="F147" s="18" t="str">
        <f>Decsheets!$V$11</f>
        <v>-</v>
      </c>
      <c r="H147" s="10"/>
      <c r="I147" s="19"/>
      <c r="J147" s="16" t="str">
        <f t="shared" si="126"/>
        <v/>
      </c>
      <c r="K147" s="16" t="str">
        <f t="shared" si="126"/>
        <v/>
      </c>
      <c r="L147" s="16" t="str">
        <f t="shared" si="126"/>
        <v/>
      </c>
      <c r="M147" s="16" t="str">
        <f t="shared" si="126"/>
        <v/>
      </c>
      <c r="N147" s="16" t="str">
        <f t="shared" si="126"/>
        <v/>
      </c>
      <c r="O147" s="16" t="str">
        <f t="shared" si="126"/>
        <v/>
      </c>
      <c r="P147" s="16" t="str">
        <f t="shared" si="126"/>
        <v/>
      </c>
      <c r="Q147" s="16" t="str">
        <f t="shared" si="126"/>
        <v/>
      </c>
      <c r="R147" s="16">
        <f>SUM(Decsheets!$V$5:$V$13)-(SUM(J141:P147))</f>
        <v>21</v>
      </c>
      <c r="S147" s="10"/>
      <c r="T147" s="265" t="str">
        <f t="shared" si="127"/>
        <v>.</v>
      </c>
    </row>
    <row r="148" spans="1:20" x14ac:dyDescent="0.3">
      <c r="A148" s="23" t="s">
        <v>10</v>
      </c>
      <c r="B148" s="54"/>
      <c r="C148" s="20" t="s">
        <v>175</v>
      </c>
      <c r="D148" s="19"/>
      <c r="E148" s="128" t="s">
        <v>290</v>
      </c>
      <c r="F148" s="19"/>
      <c r="G148" s="10"/>
      <c r="H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40</v>
      </c>
      <c r="T148" s="266"/>
    </row>
    <row r="149" spans="1:20" x14ac:dyDescent="0.3">
      <c r="A149" s="17"/>
      <c r="B149" s="55">
        <v>1</v>
      </c>
      <c r="C149" s="18" t="str">
        <f t="shared" ref="C149:C155" si="128">IF(A149="","",VLOOKUP($A$148,IF(LEN(A149)=2,U15GB,U15GA),VLOOKUP(LEFT(A149,1),club,6,FALSE),FALSE))</f>
        <v/>
      </c>
      <c r="D149" s="18" t="str">
        <f t="shared" ref="D149:D197" si="129">IF(A149="","",VLOOKUP(LEFT(A149,1),club,2,FALSE))</f>
        <v/>
      </c>
      <c r="E149" s="101" t="s">
        <v>290</v>
      </c>
      <c r="F149" s="18">
        <f>Decsheets!$V$5</f>
        <v>6</v>
      </c>
      <c r="G149" s="10"/>
      <c r="H149" s="10"/>
      <c r="I149" s="19"/>
      <c r="J149" s="16" t="str">
        <f t="shared" ref="J149:Q155" si="130">IF($A149="","",IF(LEFT($A149,1)=J$12,$F149,""))</f>
        <v/>
      </c>
      <c r="K149" s="16" t="str">
        <f t="shared" si="130"/>
        <v/>
      </c>
      <c r="L149" s="16" t="str">
        <f t="shared" si="130"/>
        <v/>
      </c>
      <c r="M149" s="16" t="str">
        <f t="shared" si="130"/>
        <v/>
      </c>
      <c r="N149" s="16" t="str">
        <f t="shared" si="130"/>
        <v/>
      </c>
      <c r="O149" s="16" t="str">
        <f t="shared" si="130"/>
        <v/>
      </c>
      <c r="P149" s="16" t="str">
        <f t="shared" si="130"/>
        <v/>
      </c>
      <c r="Q149" s="16" t="str">
        <f t="shared" si="130"/>
        <v/>
      </c>
      <c r="R149" s="16"/>
      <c r="S149" s="10"/>
      <c r="T149" s="265" t="str">
        <f t="shared" ref="T149:T155" si="131">IFERROR(IF(E149=".",".",IF(E149&gt;=$AN$30,"L9",IF(E149&gt;=$AM$30,"L8",IF(E149&gt;=$AL$30,"L7",IF(E149&gt;=$AK$30,"L6",IF(E149&gt;=$AJ$30,"L5",IF(E149&gt;=$AI$30,"L4",IF(E149&gt;=$AH$30,"L3",IF(E149&gt;=$AG$30,"L2",IF(E149&gt;=$AF$30,"L1","-")))))))))),"?")</f>
        <v>.</v>
      </c>
    </row>
    <row r="150" spans="1:20" x14ac:dyDescent="0.3">
      <c r="A150" s="17"/>
      <c r="B150" s="55">
        <v>2</v>
      </c>
      <c r="C150" s="18" t="str">
        <f t="shared" si="128"/>
        <v/>
      </c>
      <c r="D150" s="18" t="str">
        <f t="shared" si="129"/>
        <v/>
      </c>
      <c r="E150" s="101" t="s">
        <v>290</v>
      </c>
      <c r="F150" s="18">
        <f>Decsheets!$V$6</f>
        <v>5</v>
      </c>
      <c r="G150" s="10"/>
      <c r="H150" s="10"/>
      <c r="I150" s="19"/>
      <c r="J150" s="16" t="str">
        <f t="shared" si="130"/>
        <v/>
      </c>
      <c r="K150" s="16" t="str">
        <f t="shared" si="130"/>
        <v/>
      </c>
      <c r="L150" s="16" t="str">
        <f t="shared" si="130"/>
        <v/>
      </c>
      <c r="M150" s="16" t="str">
        <f t="shared" si="130"/>
        <v/>
      </c>
      <c r="N150" s="16" t="str">
        <f t="shared" si="130"/>
        <v/>
      </c>
      <c r="O150" s="16" t="str">
        <f t="shared" si="130"/>
        <v/>
      </c>
      <c r="P150" s="16" t="str">
        <f t="shared" si="130"/>
        <v/>
      </c>
      <c r="Q150" s="16" t="str">
        <f t="shared" si="130"/>
        <v/>
      </c>
      <c r="R150" s="16"/>
      <c r="S150" s="10"/>
      <c r="T150" s="265" t="str">
        <f t="shared" si="131"/>
        <v>.</v>
      </c>
    </row>
    <row r="151" spans="1:20" x14ac:dyDescent="0.3">
      <c r="A151" s="17"/>
      <c r="B151" s="55">
        <v>3</v>
      </c>
      <c r="C151" s="18" t="str">
        <f t="shared" si="128"/>
        <v/>
      </c>
      <c r="D151" s="18" t="str">
        <f t="shared" si="129"/>
        <v/>
      </c>
      <c r="E151" s="101" t="s">
        <v>290</v>
      </c>
      <c r="F151" s="18">
        <f>Decsheets!$V$7</f>
        <v>4</v>
      </c>
      <c r="G151" s="10"/>
      <c r="H151" s="10"/>
      <c r="I151" s="19"/>
      <c r="J151" s="16" t="str">
        <f t="shared" si="130"/>
        <v/>
      </c>
      <c r="K151" s="16" t="str">
        <f t="shared" si="130"/>
        <v/>
      </c>
      <c r="L151" s="16" t="str">
        <f t="shared" si="130"/>
        <v/>
      </c>
      <c r="M151" s="16" t="str">
        <f t="shared" si="130"/>
        <v/>
      </c>
      <c r="N151" s="16" t="str">
        <f t="shared" si="130"/>
        <v/>
      </c>
      <c r="O151" s="16" t="str">
        <f t="shared" si="130"/>
        <v/>
      </c>
      <c r="P151" s="16" t="str">
        <f t="shared" si="130"/>
        <v/>
      </c>
      <c r="Q151" s="16" t="str">
        <f t="shared" si="130"/>
        <v/>
      </c>
      <c r="R151" s="16"/>
      <c r="S151" s="10"/>
      <c r="T151" s="265" t="str">
        <f t="shared" si="131"/>
        <v>.</v>
      </c>
    </row>
    <row r="152" spans="1:20" x14ac:dyDescent="0.3">
      <c r="A152" s="17"/>
      <c r="B152" s="55" t="s">
        <v>22</v>
      </c>
      <c r="C152" s="18" t="str">
        <f t="shared" si="128"/>
        <v/>
      </c>
      <c r="D152" s="18" t="str">
        <f t="shared" si="129"/>
        <v/>
      </c>
      <c r="E152" s="101" t="s">
        <v>290</v>
      </c>
      <c r="F152" s="18">
        <f>Decsheets!$V$8</f>
        <v>3</v>
      </c>
      <c r="G152" s="10"/>
      <c r="H152" s="10"/>
      <c r="I152" s="19"/>
      <c r="J152" s="16" t="str">
        <f t="shared" si="130"/>
        <v/>
      </c>
      <c r="K152" s="16" t="str">
        <f t="shared" si="130"/>
        <v/>
      </c>
      <c r="L152" s="16" t="str">
        <f t="shared" si="130"/>
        <v/>
      </c>
      <c r="M152" s="16" t="str">
        <f t="shared" si="130"/>
        <v/>
      </c>
      <c r="N152" s="16" t="str">
        <f t="shared" si="130"/>
        <v/>
      </c>
      <c r="O152" s="16" t="str">
        <f t="shared" si="130"/>
        <v/>
      </c>
      <c r="P152" s="16" t="str">
        <f t="shared" si="130"/>
        <v/>
      </c>
      <c r="Q152" s="16" t="str">
        <f t="shared" si="130"/>
        <v/>
      </c>
      <c r="R152" s="16"/>
      <c r="S152" s="10"/>
      <c r="T152" s="265" t="str">
        <f t="shared" si="131"/>
        <v>.</v>
      </c>
    </row>
    <row r="153" spans="1:20" x14ac:dyDescent="0.3">
      <c r="A153" s="17"/>
      <c r="B153" s="55" t="s">
        <v>23</v>
      </c>
      <c r="C153" s="18" t="str">
        <f t="shared" si="128"/>
        <v/>
      </c>
      <c r="D153" s="18" t="str">
        <f t="shared" si="129"/>
        <v/>
      </c>
      <c r="E153" s="101" t="s">
        <v>290</v>
      </c>
      <c r="F153" s="18">
        <f>Decsheets!$V$9</f>
        <v>2</v>
      </c>
      <c r="G153" s="10"/>
      <c r="H153" s="10"/>
      <c r="I153" s="19"/>
      <c r="J153" s="16" t="str">
        <f t="shared" si="130"/>
        <v/>
      </c>
      <c r="K153" s="16" t="str">
        <f t="shared" si="130"/>
        <v/>
      </c>
      <c r="L153" s="16" t="str">
        <f t="shared" si="130"/>
        <v/>
      </c>
      <c r="M153" s="16" t="str">
        <f t="shared" si="130"/>
        <v/>
      </c>
      <c r="N153" s="16" t="str">
        <f t="shared" si="130"/>
        <v/>
      </c>
      <c r="O153" s="16" t="str">
        <f t="shared" si="130"/>
        <v/>
      </c>
      <c r="P153" s="16" t="str">
        <f t="shared" si="130"/>
        <v/>
      </c>
      <c r="Q153" s="16" t="str">
        <f t="shared" si="130"/>
        <v/>
      </c>
      <c r="R153" s="16"/>
      <c r="S153" s="10"/>
      <c r="T153" s="265" t="str">
        <f t="shared" si="131"/>
        <v>.</v>
      </c>
    </row>
    <row r="154" spans="1:20" x14ac:dyDescent="0.3">
      <c r="A154" s="17"/>
      <c r="B154" s="55" t="s">
        <v>24</v>
      </c>
      <c r="C154" s="18" t="str">
        <f t="shared" si="128"/>
        <v/>
      </c>
      <c r="D154" s="18" t="str">
        <f t="shared" si="129"/>
        <v/>
      </c>
      <c r="E154" s="101" t="s">
        <v>290</v>
      </c>
      <c r="F154" s="18">
        <f>Decsheets!$V$10</f>
        <v>1</v>
      </c>
      <c r="G154" s="10"/>
      <c r="H154" s="10"/>
      <c r="I154" s="19"/>
      <c r="J154" s="16" t="str">
        <f t="shared" si="130"/>
        <v/>
      </c>
      <c r="K154" s="16" t="str">
        <f t="shared" si="130"/>
        <v/>
      </c>
      <c r="L154" s="16" t="str">
        <f t="shared" si="130"/>
        <v/>
      </c>
      <c r="M154" s="16" t="str">
        <f t="shared" si="130"/>
        <v/>
      </c>
      <c r="N154" s="16" t="str">
        <f t="shared" si="130"/>
        <v/>
      </c>
      <c r="O154" s="16" t="str">
        <f t="shared" si="130"/>
        <v/>
      </c>
      <c r="P154" s="16" t="str">
        <f t="shared" si="130"/>
        <v/>
      </c>
      <c r="Q154" s="16" t="str">
        <f t="shared" si="130"/>
        <v/>
      </c>
      <c r="R154" s="16"/>
      <c r="S154" s="10"/>
      <c r="T154" s="265" t="str">
        <f t="shared" si="131"/>
        <v>.</v>
      </c>
    </row>
    <row r="155" spans="1:20" x14ac:dyDescent="0.3">
      <c r="A155" s="17"/>
      <c r="B155" s="55">
        <v>7</v>
      </c>
      <c r="C155" s="18" t="str">
        <f t="shared" si="128"/>
        <v/>
      </c>
      <c r="D155" s="18" t="str">
        <f t="shared" si="129"/>
        <v/>
      </c>
      <c r="E155" s="101" t="s">
        <v>290</v>
      </c>
      <c r="F155" s="18" t="str">
        <f>Decsheets!$V$11</f>
        <v>-</v>
      </c>
      <c r="G155" s="10"/>
      <c r="H155" s="10"/>
      <c r="I155" s="19"/>
      <c r="J155" s="16" t="str">
        <f t="shared" si="130"/>
        <v/>
      </c>
      <c r="K155" s="16" t="str">
        <f t="shared" si="130"/>
        <v/>
      </c>
      <c r="L155" s="16" t="str">
        <f t="shared" si="130"/>
        <v/>
      </c>
      <c r="M155" s="16" t="str">
        <f t="shared" si="130"/>
        <v/>
      </c>
      <c r="N155" s="16" t="str">
        <f t="shared" si="130"/>
        <v/>
      </c>
      <c r="O155" s="16" t="str">
        <f t="shared" si="130"/>
        <v/>
      </c>
      <c r="P155" s="16" t="str">
        <f t="shared" si="130"/>
        <v/>
      </c>
      <c r="Q155" s="16" t="str">
        <f t="shared" si="130"/>
        <v/>
      </c>
      <c r="R155" s="16">
        <f>SUM(Decsheets!$V$5:$V$13)-(SUM(J149:P155))</f>
        <v>21</v>
      </c>
      <c r="S155" s="10"/>
      <c r="T155" s="265" t="str">
        <f t="shared" si="131"/>
        <v>.</v>
      </c>
    </row>
    <row r="156" spans="1:20" x14ac:dyDescent="0.3">
      <c r="A156" s="23" t="s">
        <v>10</v>
      </c>
      <c r="B156" s="54"/>
      <c r="C156" s="20" t="s">
        <v>176</v>
      </c>
      <c r="D156" s="19"/>
      <c r="E156" s="128" t="s">
        <v>290</v>
      </c>
      <c r="F156" s="19"/>
      <c r="G156" s="10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41</v>
      </c>
      <c r="T156" s="266"/>
    </row>
    <row r="157" spans="1:20" x14ac:dyDescent="0.3">
      <c r="A157" s="17"/>
      <c r="B157" s="55">
        <v>1</v>
      </c>
      <c r="C157" s="18" t="str">
        <f t="shared" ref="C157:C163" si="132">IF(A157="","",VLOOKUP($A$156,IF(LEN(A157)=2,U15GB,U15GA),VLOOKUP(LEFT(A157,1),club,6,FALSE),FALSE))</f>
        <v/>
      </c>
      <c r="D157" s="18" t="str">
        <f t="shared" si="129"/>
        <v/>
      </c>
      <c r="E157" s="101" t="s">
        <v>290</v>
      </c>
      <c r="F157" s="18">
        <f>Decsheets!$V$5</f>
        <v>6</v>
      </c>
      <c r="G157" s="10"/>
      <c r="H157" s="10"/>
      <c r="I157" s="19"/>
      <c r="J157" s="16" t="str">
        <f t="shared" ref="J157:Q163" si="133">IF($A157="","",IF(LEFT($A157,1)=J$12,$F157,""))</f>
        <v/>
      </c>
      <c r="K157" s="16" t="str">
        <f t="shared" si="133"/>
        <v/>
      </c>
      <c r="L157" s="16" t="str">
        <f t="shared" si="133"/>
        <v/>
      </c>
      <c r="M157" s="16" t="str">
        <f t="shared" si="133"/>
        <v/>
      </c>
      <c r="N157" s="16" t="str">
        <f t="shared" si="133"/>
        <v/>
      </c>
      <c r="O157" s="16" t="str">
        <f t="shared" si="133"/>
        <v/>
      </c>
      <c r="P157" s="16" t="str">
        <f t="shared" si="133"/>
        <v/>
      </c>
      <c r="Q157" s="16" t="str">
        <f t="shared" si="133"/>
        <v/>
      </c>
      <c r="R157" s="16"/>
      <c r="S157" s="10"/>
      <c r="T157" s="265" t="str">
        <f t="shared" ref="T157:T163" si="134">IFERROR(IF(E157=".",".",IF(E157&gt;=$AN$30,"L9",IF(E157&gt;=$AM$30,"L8",IF(E157&gt;=$AL$30,"L7",IF(E157&gt;=$AK$30,"L6",IF(E157&gt;=$AJ$30,"L5",IF(E157&gt;=$AI$30,"L4",IF(E157&gt;=$AH$30,"L3",IF(E157&gt;=$AG$30,"L2",IF(E157&gt;=$AF$30,"L1","-")))))))))),"?")</f>
        <v>.</v>
      </c>
    </row>
    <row r="158" spans="1:20" x14ac:dyDescent="0.3">
      <c r="A158" s="17"/>
      <c r="B158" s="55">
        <v>2</v>
      </c>
      <c r="C158" s="18" t="str">
        <f t="shared" si="132"/>
        <v/>
      </c>
      <c r="D158" s="18" t="str">
        <f t="shared" si="129"/>
        <v/>
      </c>
      <c r="E158" s="101" t="s">
        <v>290</v>
      </c>
      <c r="F158" s="18">
        <f>Decsheets!$V$6</f>
        <v>5</v>
      </c>
      <c r="G158" s="10"/>
      <c r="H158" s="10"/>
      <c r="I158" s="19"/>
      <c r="J158" s="16" t="str">
        <f t="shared" si="133"/>
        <v/>
      </c>
      <c r="K158" s="16" t="str">
        <f t="shared" si="133"/>
        <v/>
      </c>
      <c r="L158" s="16" t="str">
        <f t="shared" si="133"/>
        <v/>
      </c>
      <c r="M158" s="16" t="str">
        <f t="shared" si="133"/>
        <v/>
      </c>
      <c r="N158" s="16" t="str">
        <f t="shared" si="133"/>
        <v/>
      </c>
      <c r="O158" s="16" t="str">
        <f t="shared" si="133"/>
        <v/>
      </c>
      <c r="P158" s="16" t="str">
        <f t="shared" si="133"/>
        <v/>
      </c>
      <c r="Q158" s="16" t="str">
        <f t="shared" si="133"/>
        <v/>
      </c>
      <c r="R158" s="16"/>
      <c r="S158" s="10"/>
      <c r="T158" s="265" t="str">
        <f t="shared" si="134"/>
        <v>.</v>
      </c>
    </row>
    <row r="159" spans="1:20" x14ac:dyDescent="0.3">
      <c r="A159" s="17"/>
      <c r="B159" s="55">
        <v>3</v>
      </c>
      <c r="C159" s="18" t="str">
        <f t="shared" si="132"/>
        <v/>
      </c>
      <c r="D159" s="18" t="str">
        <f t="shared" si="129"/>
        <v/>
      </c>
      <c r="E159" s="101" t="s">
        <v>290</v>
      </c>
      <c r="F159" s="18">
        <f>Decsheets!$V$7</f>
        <v>4</v>
      </c>
      <c r="G159" s="10"/>
      <c r="H159" s="10"/>
      <c r="I159" s="19"/>
      <c r="J159" s="16" t="str">
        <f t="shared" si="133"/>
        <v/>
      </c>
      <c r="K159" s="16" t="str">
        <f t="shared" si="133"/>
        <v/>
      </c>
      <c r="L159" s="16" t="str">
        <f t="shared" si="133"/>
        <v/>
      </c>
      <c r="M159" s="16" t="str">
        <f t="shared" si="133"/>
        <v/>
      </c>
      <c r="N159" s="16" t="str">
        <f t="shared" si="133"/>
        <v/>
      </c>
      <c r="O159" s="16" t="str">
        <f t="shared" si="133"/>
        <v/>
      </c>
      <c r="P159" s="16" t="str">
        <f t="shared" si="133"/>
        <v/>
      </c>
      <c r="Q159" s="16" t="str">
        <f t="shared" si="133"/>
        <v/>
      </c>
      <c r="R159" s="16"/>
      <c r="S159" s="10"/>
      <c r="T159" s="265" t="str">
        <f t="shared" si="134"/>
        <v>.</v>
      </c>
    </row>
    <row r="160" spans="1:20" x14ac:dyDescent="0.3">
      <c r="A160" s="17"/>
      <c r="B160" s="55" t="s">
        <v>22</v>
      </c>
      <c r="C160" s="18" t="str">
        <f t="shared" si="132"/>
        <v/>
      </c>
      <c r="D160" s="18" t="str">
        <f t="shared" si="129"/>
        <v/>
      </c>
      <c r="E160" s="101" t="s">
        <v>290</v>
      </c>
      <c r="F160" s="18">
        <f>Decsheets!$V$8</f>
        <v>3</v>
      </c>
      <c r="G160" s="10"/>
      <c r="H160" s="10"/>
      <c r="I160" s="19"/>
      <c r="J160" s="16" t="str">
        <f t="shared" si="133"/>
        <v/>
      </c>
      <c r="K160" s="16" t="str">
        <f t="shared" si="133"/>
        <v/>
      </c>
      <c r="L160" s="16" t="str">
        <f t="shared" si="133"/>
        <v/>
      </c>
      <c r="M160" s="16" t="str">
        <f t="shared" si="133"/>
        <v/>
      </c>
      <c r="N160" s="16" t="str">
        <f t="shared" si="133"/>
        <v/>
      </c>
      <c r="O160" s="16" t="str">
        <f t="shared" si="133"/>
        <v/>
      </c>
      <c r="P160" s="16" t="str">
        <f t="shared" si="133"/>
        <v/>
      </c>
      <c r="Q160" s="16" t="str">
        <f t="shared" si="133"/>
        <v/>
      </c>
      <c r="R160" s="16"/>
      <c r="S160" s="10"/>
      <c r="T160" s="265" t="str">
        <f t="shared" si="134"/>
        <v>.</v>
      </c>
    </row>
    <row r="161" spans="1:20" x14ac:dyDescent="0.3">
      <c r="A161" s="17"/>
      <c r="B161" s="55" t="s">
        <v>23</v>
      </c>
      <c r="C161" s="18" t="str">
        <f t="shared" si="132"/>
        <v/>
      </c>
      <c r="D161" s="18" t="str">
        <f t="shared" si="129"/>
        <v/>
      </c>
      <c r="E161" s="101" t="s">
        <v>290</v>
      </c>
      <c r="F161" s="18">
        <f>Decsheets!$V$9</f>
        <v>2</v>
      </c>
      <c r="G161" s="10"/>
      <c r="H161" s="10"/>
      <c r="I161" s="19"/>
      <c r="J161" s="16" t="str">
        <f t="shared" si="133"/>
        <v/>
      </c>
      <c r="K161" s="16" t="str">
        <f t="shared" si="133"/>
        <v/>
      </c>
      <c r="L161" s="16" t="str">
        <f t="shared" si="133"/>
        <v/>
      </c>
      <c r="M161" s="16" t="str">
        <f t="shared" si="133"/>
        <v/>
      </c>
      <c r="N161" s="16" t="str">
        <f t="shared" si="133"/>
        <v/>
      </c>
      <c r="O161" s="16" t="str">
        <f t="shared" si="133"/>
        <v/>
      </c>
      <c r="P161" s="16" t="str">
        <f t="shared" si="133"/>
        <v/>
      </c>
      <c r="Q161" s="16" t="str">
        <f t="shared" si="133"/>
        <v/>
      </c>
      <c r="R161" s="16"/>
      <c r="S161" s="10"/>
      <c r="T161" s="265" t="str">
        <f t="shared" si="134"/>
        <v>.</v>
      </c>
    </row>
    <row r="162" spans="1:20" x14ac:dyDescent="0.3">
      <c r="A162" s="17"/>
      <c r="B162" s="55" t="s">
        <v>24</v>
      </c>
      <c r="C162" s="18" t="str">
        <f t="shared" si="132"/>
        <v/>
      </c>
      <c r="D162" s="18" t="str">
        <f t="shared" si="129"/>
        <v/>
      </c>
      <c r="E162" s="101" t="s">
        <v>290</v>
      </c>
      <c r="F162" s="18">
        <f>Decsheets!$V$10</f>
        <v>1</v>
      </c>
      <c r="G162" s="10"/>
      <c r="H162" s="10"/>
      <c r="I162" s="19"/>
      <c r="J162" s="16" t="str">
        <f t="shared" si="133"/>
        <v/>
      </c>
      <c r="K162" s="16" t="str">
        <f t="shared" si="133"/>
        <v/>
      </c>
      <c r="L162" s="16" t="str">
        <f t="shared" si="133"/>
        <v/>
      </c>
      <c r="M162" s="16" t="str">
        <f t="shared" si="133"/>
        <v/>
      </c>
      <c r="N162" s="16" t="str">
        <f t="shared" si="133"/>
        <v/>
      </c>
      <c r="O162" s="16" t="str">
        <f t="shared" si="133"/>
        <v/>
      </c>
      <c r="P162" s="16" t="str">
        <f t="shared" si="133"/>
        <v/>
      </c>
      <c r="Q162" s="16" t="str">
        <f t="shared" si="133"/>
        <v/>
      </c>
      <c r="R162" s="16"/>
      <c r="S162" s="10"/>
      <c r="T162" s="265" t="str">
        <f t="shared" si="134"/>
        <v>.</v>
      </c>
    </row>
    <row r="163" spans="1:20" x14ac:dyDescent="0.3">
      <c r="A163" s="17"/>
      <c r="B163" s="55">
        <v>7</v>
      </c>
      <c r="C163" s="18" t="str">
        <f t="shared" si="132"/>
        <v/>
      </c>
      <c r="D163" s="18" t="str">
        <f t="shared" si="129"/>
        <v/>
      </c>
      <c r="E163" s="101" t="s">
        <v>290</v>
      </c>
      <c r="F163" s="18" t="str">
        <f>Decsheets!$V$11</f>
        <v>-</v>
      </c>
      <c r="G163" s="10"/>
      <c r="H163" s="10"/>
      <c r="I163" s="19"/>
      <c r="J163" s="16" t="str">
        <f t="shared" si="133"/>
        <v/>
      </c>
      <c r="K163" s="16" t="str">
        <f t="shared" si="133"/>
        <v/>
      </c>
      <c r="L163" s="16" t="str">
        <f t="shared" si="133"/>
        <v/>
      </c>
      <c r="M163" s="16" t="str">
        <f t="shared" si="133"/>
        <v/>
      </c>
      <c r="N163" s="16" t="str">
        <f t="shared" si="133"/>
        <v/>
      </c>
      <c r="O163" s="16" t="str">
        <f t="shared" si="133"/>
        <v/>
      </c>
      <c r="P163" s="16" t="str">
        <f t="shared" si="133"/>
        <v/>
      </c>
      <c r="Q163" s="16" t="str">
        <f t="shared" si="133"/>
        <v/>
      </c>
      <c r="R163" s="16">
        <f>SUM(Decsheets!$V$5:$V$13)-(SUM(J157:P163))</f>
        <v>21</v>
      </c>
      <c r="S163" s="10"/>
      <c r="T163" s="265" t="str">
        <f t="shared" si="134"/>
        <v>.</v>
      </c>
    </row>
    <row r="164" spans="1:20" x14ac:dyDescent="0.3">
      <c r="A164" s="23" t="s">
        <v>11</v>
      </c>
      <c r="B164" s="54"/>
      <c r="C164" s="20" t="s">
        <v>177</v>
      </c>
      <c r="D164" s="19"/>
      <c r="E164" s="128" t="s">
        <v>290</v>
      </c>
      <c r="F164" s="19"/>
      <c r="G164" s="10"/>
      <c r="H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42</v>
      </c>
      <c r="T164" s="266"/>
    </row>
    <row r="165" spans="1:20" x14ac:dyDescent="0.3">
      <c r="A165" s="17"/>
      <c r="B165" s="55">
        <v>1</v>
      </c>
      <c r="C165" s="18" t="str">
        <f>IF(A165="","",VLOOKUP($A$164,IF(LEN(A165)=2,U15GB,U15GA),VLOOKUP(LEFT(A165,1),club,6,FALSE),FALSE))</f>
        <v/>
      </c>
      <c r="D165" s="18" t="str">
        <f t="shared" si="129"/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ref="J165:Q171" si="135">IF($A165="","",IF(LEFT($A165,1)=J$12,$F165,""))</f>
        <v/>
      </c>
      <c r="K165" s="16" t="str">
        <f t="shared" si="135"/>
        <v/>
      </c>
      <c r="L165" s="16" t="str">
        <f t="shared" si="135"/>
        <v/>
      </c>
      <c r="M165" s="16" t="str">
        <f t="shared" si="135"/>
        <v/>
      </c>
      <c r="N165" s="16" t="str">
        <f t="shared" si="135"/>
        <v/>
      </c>
      <c r="O165" s="16" t="str">
        <f t="shared" si="135"/>
        <v/>
      </c>
      <c r="P165" s="16" t="str">
        <f t="shared" si="135"/>
        <v/>
      </c>
      <c r="Q165" s="16" t="str">
        <f t="shared" si="135"/>
        <v/>
      </c>
      <c r="R165" s="16"/>
      <c r="S165" s="10"/>
      <c r="T165" s="265" t="str">
        <f t="shared" ref="T165:T171" si="136">IFERROR(IF(E165=".",".",IF(E165&gt;=$AN$27,"L9",IF(E165&gt;=$AM$27,"L8",IF(E165&gt;=$AL$27,"L7",IF(E165&gt;=$AK$27,"L6",IF(E165&gt;=$AJ$27,"L5",IF(E165&gt;=$AI$27,"L4",IF(E165&gt;=$AH$27,"L3",IF(E165&gt;=$AG$27,"L2",IF(E165&gt;=$AF$27,"L1","-")))))))))),"?")</f>
        <v>.</v>
      </c>
    </row>
    <row r="166" spans="1:20" x14ac:dyDescent="0.3">
      <c r="A166" s="17"/>
      <c r="B166" s="55">
        <v>2</v>
      </c>
      <c r="C166" s="18" t="str">
        <f>IF(A166="","",VLOOKUP($A$164,IF(LEN(A166)=2,U15GB,U15GA),VLOOKUP(LEFT(A166,1),club,6,FALSE),FALSE))</f>
        <v/>
      </c>
      <c r="D166" s="18" t="str">
        <f t="shared" si="129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35"/>
        <v/>
      </c>
      <c r="K166" s="16" t="str">
        <f t="shared" si="135"/>
        <v/>
      </c>
      <c r="L166" s="16" t="str">
        <f t="shared" si="135"/>
        <v/>
      </c>
      <c r="M166" s="16" t="str">
        <f t="shared" si="135"/>
        <v/>
      </c>
      <c r="N166" s="16" t="str">
        <f t="shared" si="135"/>
        <v/>
      </c>
      <c r="O166" s="16" t="str">
        <f t="shared" si="135"/>
        <v/>
      </c>
      <c r="P166" s="16" t="str">
        <f t="shared" si="135"/>
        <v/>
      </c>
      <c r="Q166" s="16" t="str">
        <f t="shared" si="135"/>
        <v/>
      </c>
      <c r="R166" s="16"/>
      <c r="S166" s="10"/>
      <c r="T166" s="265" t="str">
        <f t="shared" si="136"/>
        <v>.</v>
      </c>
    </row>
    <row r="167" spans="1:20" x14ac:dyDescent="0.3">
      <c r="A167" s="17"/>
      <c r="B167" s="55">
        <v>3</v>
      </c>
      <c r="C167" s="18" t="str">
        <f>IF(A167="","",VLOOKUP($A$164,IF(LEN(A167)=2,U15GB,U15GA),VLOOKUP(LEFT(A167,1),club,6,FALSE),FALSE))</f>
        <v/>
      </c>
      <c r="D167" s="18" t="str">
        <f t="shared" si="129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35"/>
        <v/>
      </c>
      <c r="K167" s="16" t="str">
        <f t="shared" si="135"/>
        <v/>
      </c>
      <c r="L167" s="16" t="str">
        <f t="shared" si="135"/>
        <v/>
      </c>
      <c r="M167" s="16" t="str">
        <f t="shared" si="135"/>
        <v/>
      </c>
      <c r="N167" s="16" t="str">
        <f t="shared" si="135"/>
        <v/>
      </c>
      <c r="O167" s="16" t="str">
        <f t="shared" si="135"/>
        <v/>
      </c>
      <c r="P167" s="16" t="str">
        <f t="shared" si="135"/>
        <v/>
      </c>
      <c r="Q167" s="16" t="str">
        <f t="shared" si="135"/>
        <v/>
      </c>
      <c r="R167" s="16"/>
      <c r="S167" s="10"/>
      <c r="T167" s="265" t="str">
        <f t="shared" si="136"/>
        <v>.</v>
      </c>
    </row>
    <row r="168" spans="1:20" x14ac:dyDescent="0.3">
      <c r="A168" s="17"/>
      <c r="B168" s="55" t="s">
        <v>22</v>
      </c>
      <c r="C168" s="18" t="str">
        <f>IF(A168="","",VLOOKUP($A$164,IF(LEN(A168)=2,U15GB,U15GA),VLOOKUP(LEFT(A168,1),club,6,FALSE),FALSE))</f>
        <v/>
      </c>
      <c r="D168" s="18" t="str">
        <f t="shared" si="129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35"/>
        <v/>
      </c>
      <c r="K168" s="16" t="str">
        <f t="shared" si="135"/>
        <v/>
      </c>
      <c r="L168" s="16" t="str">
        <f t="shared" si="135"/>
        <v/>
      </c>
      <c r="M168" s="16" t="str">
        <f t="shared" si="135"/>
        <v/>
      </c>
      <c r="N168" s="16" t="str">
        <f t="shared" si="135"/>
        <v/>
      </c>
      <c r="O168" s="16" t="str">
        <f t="shared" si="135"/>
        <v/>
      </c>
      <c r="P168" s="16" t="str">
        <f t="shared" si="135"/>
        <v/>
      </c>
      <c r="Q168" s="16" t="str">
        <f t="shared" si="135"/>
        <v/>
      </c>
      <c r="R168" s="16"/>
      <c r="S168" s="10"/>
      <c r="T168" s="265" t="str">
        <f t="shared" si="136"/>
        <v>.</v>
      </c>
    </row>
    <row r="169" spans="1:20" x14ac:dyDescent="0.3">
      <c r="A169" s="17"/>
      <c r="B169" s="55" t="s">
        <v>23</v>
      </c>
      <c r="C169" s="18" t="str">
        <f>IF(A169="","",VLOOKUP($A$164,IF(LEN(A169)=2,U15GB,U15GA),VLOOKUP(LEFT(A169,1),club,6,FALSE),FALSE))</f>
        <v/>
      </c>
      <c r="D169" s="18" t="str">
        <f t="shared" si="129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35"/>
        <v/>
      </c>
      <c r="K169" s="16" t="str">
        <f t="shared" si="135"/>
        <v/>
      </c>
      <c r="L169" s="16" t="str">
        <f t="shared" si="135"/>
        <v/>
      </c>
      <c r="M169" s="16" t="str">
        <f t="shared" si="135"/>
        <v/>
      </c>
      <c r="N169" s="16" t="str">
        <f t="shared" si="135"/>
        <v/>
      </c>
      <c r="O169" s="16" t="str">
        <f t="shared" si="135"/>
        <v/>
      </c>
      <c r="P169" s="16" t="str">
        <f t="shared" si="135"/>
        <v/>
      </c>
      <c r="Q169" s="16" t="str">
        <f t="shared" si="135"/>
        <v/>
      </c>
      <c r="R169" s="16"/>
      <c r="S169" s="10"/>
      <c r="T169" s="265" t="str">
        <f t="shared" si="136"/>
        <v>.</v>
      </c>
    </row>
    <row r="170" spans="1:20" x14ac:dyDescent="0.3">
      <c r="A170" s="17"/>
      <c r="B170" s="55" t="s">
        <v>24</v>
      </c>
      <c r="C170" s="18" t="str">
        <f>IF(A170="","",VLOOKUP($A$164,IF(LEN(A170)=2,U15GB,U15GA),VLOOKUP(LEFT(A170,1),club,6,FALSE),FALSE))</f>
        <v/>
      </c>
      <c r="D170" s="18" t="str">
        <f t="shared" si="129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35"/>
        <v/>
      </c>
      <c r="K170" s="16" t="str">
        <f t="shared" si="135"/>
        <v/>
      </c>
      <c r="L170" s="16" t="str">
        <f t="shared" si="135"/>
        <v/>
      </c>
      <c r="M170" s="16" t="str">
        <f t="shared" si="135"/>
        <v/>
      </c>
      <c r="N170" s="16" t="str">
        <f t="shared" si="135"/>
        <v/>
      </c>
      <c r="O170" s="16" t="str">
        <f t="shared" si="135"/>
        <v/>
      </c>
      <c r="P170" s="16" t="str">
        <f t="shared" si="135"/>
        <v/>
      </c>
      <c r="Q170" s="16" t="str">
        <f t="shared" si="135"/>
        <v/>
      </c>
      <c r="R170" s="16"/>
      <c r="S170" s="10"/>
      <c r="T170" s="265" t="str">
        <f t="shared" si="136"/>
        <v>.</v>
      </c>
    </row>
    <row r="171" spans="1:20" x14ac:dyDescent="0.3">
      <c r="A171" s="17"/>
      <c r="B171" s="55">
        <v>7</v>
      </c>
      <c r="C171" s="18" t="str">
        <f>IF(A171="","",VLOOKUP($A$164,IF(LEN(A171)=2,U15GB,U15GA),VLOOKUP(LEFT(A171,1),club,6,FALSE),FALSE))</f>
        <v/>
      </c>
      <c r="D171" s="18" t="str">
        <f t="shared" si="129"/>
        <v/>
      </c>
      <c r="E171" s="101" t="s">
        <v>290</v>
      </c>
      <c r="F171" s="18" t="str">
        <f>Decsheets!$V$11</f>
        <v>-</v>
      </c>
      <c r="G171" s="10"/>
      <c r="H171" s="10"/>
      <c r="I171" s="19"/>
      <c r="J171" s="16" t="str">
        <f t="shared" si="135"/>
        <v/>
      </c>
      <c r="K171" s="16" t="str">
        <f t="shared" si="135"/>
        <v/>
      </c>
      <c r="L171" s="16" t="str">
        <f t="shared" si="135"/>
        <v/>
      </c>
      <c r="M171" s="16" t="str">
        <f t="shared" si="135"/>
        <v/>
      </c>
      <c r="N171" s="16" t="str">
        <f t="shared" si="135"/>
        <v/>
      </c>
      <c r="O171" s="16" t="str">
        <f t="shared" si="135"/>
        <v/>
      </c>
      <c r="P171" s="16" t="str">
        <f t="shared" si="135"/>
        <v/>
      </c>
      <c r="Q171" s="16" t="str">
        <f t="shared" si="135"/>
        <v/>
      </c>
      <c r="R171" s="16">
        <f>SUM(Decsheets!$V$5:$V$13)-(SUM(J165:P171))</f>
        <v>21</v>
      </c>
      <c r="S171" s="10"/>
      <c r="T171" s="265" t="str">
        <f t="shared" si="136"/>
        <v>.</v>
      </c>
    </row>
    <row r="172" spans="1:20" x14ac:dyDescent="0.3">
      <c r="A172" s="23" t="s">
        <v>11</v>
      </c>
      <c r="B172" s="54"/>
      <c r="C172" s="20" t="s">
        <v>178</v>
      </c>
      <c r="D172" s="19"/>
      <c r="E172" s="128" t="s">
        <v>290</v>
      </c>
      <c r="F172" s="19"/>
      <c r="G172" s="10"/>
      <c r="H172" s="10"/>
      <c r="I172" s="10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43</v>
      </c>
      <c r="T172" s="266"/>
    </row>
    <row r="173" spans="1:20" x14ac:dyDescent="0.3">
      <c r="A173" s="17"/>
      <c r="B173" s="55">
        <v>1</v>
      </c>
      <c r="C173" s="18" t="str">
        <f t="shared" ref="C173:C179" si="137">IF(A173="","",VLOOKUP($A$172,IF(LEN(A173)=2,U15GB,U15GA),VLOOKUP(LEFT(A173,1),club,6,FALSE),FALSE))</f>
        <v/>
      </c>
      <c r="D173" s="18" t="str">
        <f t="shared" si="129"/>
        <v/>
      </c>
      <c r="E173" s="101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38">IF($A173="","",IF(LEFT($A173,1)=J$12,$F173,""))</f>
        <v/>
      </c>
      <c r="K173" s="16" t="str">
        <f t="shared" si="138"/>
        <v/>
      </c>
      <c r="L173" s="16" t="str">
        <f t="shared" si="138"/>
        <v/>
      </c>
      <c r="M173" s="16" t="str">
        <f t="shared" si="138"/>
        <v/>
      </c>
      <c r="N173" s="16" t="str">
        <f t="shared" si="138"/>
        <v/>
      </c>
      <c r="O173" s="16" t="str">
        <f t="shared" si="138"/>
        <v/>
      </c>
      <c r="P173" s="16" t="str">
        <f t="shared" si="138"/>
        <v/>
      </c>
      <c r="Q173" s="16" t="str">
        <f t="shared" si="138"/>
        <v/>
      </c>
      <c r="R173" s="16"/>
      <c r="S173" s="10"/>
      <c r="T173" s="265" t="str">
        <f t="shared" ref="T173:T179" si="139">IFERROR(IF(E173=".",".",IF(E173&gt;=$AN$27,"L9",IF(E173&gt;=$AM$27,"L8",IF(E173&gt;=$AL$27,"L7",IF(E173&gt;=$AK$27,"L6",IF(E173&gt;=$AJ$27,"L5",IF(E173&gt;=$AI$27,"L4",IF(E173&gt;=$AH$27,"L3",IF(E173&gt;=$AG$27,"L2",IF(E173&gt;=$AF$27,"L1","-")))))))))),"?")</f>
        <v>.</v>
      </c>
    </row>
    <row r="174" spans="1:20" x14ac:dyDescent="0.3">
      <c r="A174" s="17"/>
      <c r="B174" s="55">
        <v>2</v>
      </c>
      <c r="C174" s="18" t="str">
        <f t="shared" si="137"/>
        <v/>
      </c>
      <c r="D174" s="18" t="str">
        <f t="shared" si="129"/>
        <v/>
      </c>
      <c r="E174" s="101" t="s">
        <v>290</v>
      </c>
      <c r="F174" s="18">
        <f>Decsheets!$V$6</f>
        <v>5</v>
      </c>
      <c r="G174" s="10"/>
      <c r="H174" s="10"/>
      <c r="I174" s="19"/>
      <c r="J174" s="16" t="str">
        <f t="shared" si="138"/>
        <v/>
      </c>
      <c r="K174" s="16" t="str">
        <f t="shared" si="138"/>
        <v/>
      </c>
      <c r="L174" s="16" t="str">
        <f t="shared" si="138"/>
        <v/>
      </c>
      <c r="M174" s="16" t="str">
        <f t="shared" si="138"/>
        <v/>
      </c>
      <c r="N174" s="16" t="str">
        <f t="shared" si="138"/>
        <v/>
      </c>
      <c r="O174" s="16" t="str">
        <f t="shared" si="138"/>
        <v/>
      </c>
      <c r="P174" s="16" t="str">
        <f t="shared" si="138"/>
        <v/>
      </c>
      <c r="Q174" s="16" t="str">
        <f t="shared" si="138"/>
        <v/>
      </c>
      <c r="R174" s="16"/>
      <c r="S174" s="10"/>
      <c r="T174" s="265" t="str">
        <f t="shared" si="139"/>
        <v>.</v>
      </c>
    </row>
    <row r="175" spans="1:20" x14ac:dyDescent="0.3">
      <c r="A175" s="17"/>
      <c r="B175" s="55">
        <v>3</v>
      </c>
      <c r="C175" s="18" t="str">
        <f t="shared" si="137"/>
        <v/>
      </c>
      <c r="D175" s="18" t="str">
        <f t="shared" si="129"/>
        <v/>
      </c>
      <c r="E175" s="101" t="s">
        <v>290</v>
      </c>
      <c r="F175" s="18">
        <f>Decsheets!$V$7</f>
        <v>4</v>
      </c>
      <c r="G175" s="10"/>
      <c r="H175" s="10"/>
      <c r="I175" s="19"/>
      <c r="J175" s="16" t="str">
        <f t="shared" si="138"/>
        <v/>
      </c>
      <c r="K175" s="16" t="str">
        <f t="shared" si="138"/>
        <v/>
      </c>
      <c r="L175" s="16" t="str">
        <f t="shared" si="138"/>
        <v/>
      </c>
      <c r="M175" s="16" t="str">
        <f t="shared" si="138"/>
        <v/>
      </c>
      <c r="N175" s="16" t="str">
        <f t="shared" si="138"/>
        <v/>
      </c>
      <c r="O175" s="16" t="str">
        <f t="shared" si="138"/>
        <v/>
      </c>
      <c r="P175" s="16" t="str">
        <f t="shared" si="138"/>
        <v/>
      </c>
      <c r="Q175" s="16" t="str">
        <f t="shared" si="138"/>
        <v/>
      </c>
      <c r="R175" s="16"/>
      <c r="S175" s="10"/>
      <c r="T175" s="265" t="str">
        <f t="shared" si="139"/>
        <v>.</v>
      </c>
    </row>
    <row r="176" spans="1:20" x14ac:dyDescent="0.3">
      <c r="A176" s="17"/>
      <c r="B176" s="55" t="s">
        <v>22</v>
      </c>
      <c r="C176" s="18" t="str">
        <f t="shared" si="137"/>
        <v/>
      </c>
      <c r="D176" s="18" t="str">
        <f t="shared" si="129"/>
        <v/>
      </c>
      <c r="E176" s="101" t="s">
        <v>290</v>
      </c>
      <c r="F176" s="18">
        <f>Decsheets!$V$8</f>
        <v>3</v>
      </c>
      <c r="G176" s="10"/>
      <c r="H176" s="10"/>
      <c r="I176" s="19"/>
      <c r="J176" s="16" t="str">
        <f t="shared" si="138"/>
        <v/>
      </c>
      <c r="K176" s="16" t="str">
        <f t="shared" si="138"/>
        <v/>
      </c>
      <c r="L176" s="16" t="str">
        <f t="shared" si="138"/>
        <v/>
      </c>
      <c r="M176" s="16" t="str">
        <f t="shared" si="138"/>
        <v/>
      </c>
      <c r="N176" s="16" t="str">
        <f t="shared" si="138"/>
        <v/>
      </c>
      <c r="O176" s="16" t="str">
        <f t="shared" si="138"/>
        <v/>
      </c>
      <c r="P176" s="16" t="str">
        <f t="shared" si="138"/>
        <v/>
      </c>
      <c r="Q176" s="16" t="str">
        <f t="shared" si="138"/>
        <v/>
      </c>
      <c r="R176" s="16"/>
      <c r="S176" s="10"/>
      <c r="T176" s="265" t="str">
        <f t="shared" si="139"/>
        <v>.</v>
      </c>
    </row>
    <row r="177" spans="1:39" x14ac:dyDescent="0.3">
      <c r="A177" s="17"/>
      <c r="B177" s="55" t="s">
        <v>23</v>
      </c>
      <c r="C177" s="18" t="str">
        <f t="shared" si="137"/>
        <v/>
      </c>
      <c r="D177" s="18" t="str">
        <f t="shared" si="129"/>
        <v/>
      </c>
      <c r="E177" s="101" t="s">
        <v>290</v>
      </c>
      <c r="F177" s="18">
        <f>Decsheets!$V$9</f>
        <v>2</v>
      </c>
      <c r="G177" s="10"/>
      <c r="H177" s="10"/>
      <c r="I177" s="19"/>
      <c r="J177" s="16" t="str">
        <f t="shared" si="138"/>
        <v/>
      </c>
      <c r="K177" s="16" t="str">
        <f t="shared" si="138"/>
        <v/>
      </c>
      <c r="L177" s="16" t="str">
        <f t="shared" si="138"/>
        <v/>
      </c>
      <c r="M177" s="16" t="str">
        <f t="shared" si="138"/>
        <v/>
      </c>
      <c r="N177" s="16" t="str">
        <f t="shared" si="138"/>
        <v/>
      </c>
      <c r="O177" s="16" t="str">
        <f t="shared" si="138"/>
        <v/>
      </c>
      <c r="P177" s="16" t="str">
        <f t="shared" si="138"/>
        <v/>
      </c>
      <c r="Q177" s="16" t="str">
        <f t="shared" si="138"/>
        <v/>
      </c>
      <c r="R177" s="16"/>
      <c r="S177" s="10"/>
      <c r="T177" s="265" t="str">
        <f t="shared" si="139"/>
        <v>.</v>
      </c>
    </row>
    <row r="178" spans="1:39" x14ac:dyDescent="0.3">
      <c r="A178" s="17"/>
      <c r="B178" s="55" t="s">
        <v>24</v>
      </c>
      <c r="C178" s="18" t="str">
        <f t="shared" si="137"/>
        <v/>
      </c>
      <c r="D178" s="18" t="str">
        <f t="shared" si="129"/>
        <v/>
      </c>
      <c r="E178" s="101" t="s">
        <v>290</v>
      </c>
      <c r="F178" s="18">
        <f>Decsheets!$V$10</f>
        <v>1</v>
      </c>
      <c r="G178" s="10"/>
      <c r="H178" s="10"/>
      <c r="I178" s="19"/>
      <c r="J178" s="16" t="str">
        <f t="shared" si="138"/>
        <v/>
      </c>
      <c r="K178" s="16" t="str">
        <f t="shared" si="138"/>
        <v/>
      </c>
      <c r="L178" s="16" t="str">
        <f t="shared" si="138"/>
        <v/>
      </c>
      <c r="M178" s="16" t="str">
        <f t="shared" si="138"/>
        <v/>
      </c>
      <c r="N178" s="16" t="str">
        <f t="shared" si="138"/>
        <v/>
      </c>
      <c r="O178" s="16" t="str">
        <f t="shared" si="138"/>
        <v/>
      </c>
      <c r="P178" s="16" t="str">
        <f t="shared" si="138"/>
        <v/>
      </c>
      <c r="Q178" s="16" t="str">
        <f t="shared" si="138"/>
        <v/>
      </c>
      <c r="R178" s="16"/>
      <c r="S178" s="10"/>
      <c r="T178" s="265" t="str">
        <f t="shared" si="139"/>
        <v>.</v>
      </c>
    </row>
    <row r="179" spans="1:39" x14ac:dyDescent="0.3">
      <c r="A179" s="17"/>
      <c r="B179" s="55">
        <v>7</v>
      </c>
      <c r="C179" s="18" t="str">
        <f t="shared" si="137"/>
        <v/>
      </c>
      <c r="D179" s="18" t="str">
        <f t="shared" si="129"/>
        <v/>
      </c>
      <c r="E179" s="101" t="s">
        <v>290</v>
      </c>
      <c r="F179" s="18" t="str">
        <f>Decsheets!$V$11</f>
        <v>-</v>
      </c>
      <c r="G179" s="10"/>
      <c r="H179" s="10"/>
      <c r="I179" s="19"/>
      <c r="J179" s="16" t="str">
        <f t="shared" si="138"/>
        <v/>
      </c>
      <c r="K179" s="16" t="str">
        <f t="shared" si="138"/>
        <v/>
      </c>
      <c r="L179" s="16" t="str">
        <f t="shared" si="138"/>
        <v/>
      </c>
      <c r="M179" s="16" t="str">
        <f t="shared" si="138"/>
        <v/>
      </c>
      <c r="N179" s="16" t="str">
        <f t="shared" si="138"/>
        <v/>
      </c>
      <c r="O179" s="16" t="str">
        <f t="shared" si="138"/>
        <v/>
      </c>
      <c r="P179" s="16" t="str">
        <f t="shared" si="138"/>
        <v/>
      </c>
      <c r="Q179" s="16" t="str">
        <f t="shared" si="138"/>
        <v/>
      </c>
      <c r="R179" s="16">
        <f>SUM(Decsheets!$V$5:$V$13)-(SUM(J173:P179))</f>
        <v>21</v>
      </c>
      <c r="S179" s="10"/>
      <c r="T179" s="265" t="str">
        <f t="shared" si="139"/>
        <v>.</v>
      </c>
    </row>
    <row r="180" spans="1:39" x14ac:dyDescent="0.3">
      <c r="A180" s="23" t="s">
        <v>12</v>
      </c>
      <c r="B180" s="54"/>
      <c r="C180" s="20" t="s">
        <v>179</v>
      </c>
      <c r="D180" s="19"/>
      <c r="E180" s="128" t="s">
        <v>290</v>
      </c>
      <c r="F180" s="19"/>
      <c r="G180" s="10"/>
      <c r="H180" s="10"/>
      <c r="I180" s="10"/>
      <c r="J180" s="16"/>
      <c r="K180" s="16"/>
      <c r="L180" s="16"/>
      <c r="M180" s="16"/>
      <c r="N180" s="16"/>
      <c r="O180" s="16"/>
      <c r="P180" s="16"/>
      <c r="Q180" s="16"/>
      <c r="R180" s="16"/>
      <c r="S180" s="10" t="s">
        <v>44</v>
      </c>
      <c r="T180" s="266"/>
    </row>
    <row r="181" spans="1:39" x14ac:dyDescent="0.3">
      <c r="A181" s="17"/>
      <c r="B181" s="55">
        <v>1</v>
      </c>
      <c r="C181" s="18" t="str">
        <f t="shared" ref="C181:C187" si="140">IF(A181="","",VLOOKUP($A$180,IF(LEN(A181)=2,U15GB,U15GA),VLOOKUP(LEFT(A181,1),club,6,FALSE),FALSE))</f>
        <v/>
      </c>
      <c r="D181" s="18" t="str">
        <f t="shared" si="129"/>
        <v/>
      </c>
      <c r="E181" s="101" t="s">
        <v>290</v>
      </c>
      <c r="F181" s="18">
        <f>Decsheets!$V$5</f>
        <v>6</v>
      </c>
      <c r="G181" s="10"/>
      <c r="H181" s="10"/>
      <c r="I181" s="19"/>
      <c r="J181" s="16" t="str">
        <f t="shared" ref="J181:Q187" si="141">IF($A181="","",IF(LEFT($A181,1)=J$12,$F181,""))</f>
        <v/>
      </c>
      <c r="K181" s="16" t="str">
        <f t="shared" si="141"/>
        <v/>
      </c>
      <c r="L181" s="16" t="str">
        <f t="shared" si="141"/>
        <v/>
      </c>
      <c r="M181" s="16" t="str">
        <f t="shared" si="141"/>
        <v/>
      </c>
      <c r="N181" s="16" t="str">
        <f t="shared" si="141"/>
        <v/>
      </c>
      <c r="O181" s="16" t="str">
        <f t="shared" si="141"/>
        <v/>
      </c>
      <c r="P181" s="16" t="str">
        <f t="shared" si="141"/>
        <v/>
      </c>
      <c r="Q181" s="16" t="str">
        <f t="shared" si="141"/>
        <v/>
      </c>
      <c r="R181" s="16"/>
      <c r="S181" s="10"/>
      <c r="T181" s="265" t="str">
        <f t="shared" ref="T181:T187" si="142">IFERROR(IF(E181=".",".",IF(E181&gt;=$AN$28,"L9",IF(E181&gt;=$AM$28,"L8",IF(E181&gt;=$AL$28,"L7",IF(E181&gt;=$AK$28,"L6",IF(E181&gt;=$AJ$28,"L5",IF(E181&gt;=$AI$28,"L4",IF(E181&gt;=$AH$28,"L3",IF(E181&gt;=$AG$28,"L2",IF(E181&gt;=$AF$28,"L1","-")))))))))),"?")</f>
        <v>.</v>
      </c>
    </row>
    <row r="182" spans="1:39" x14ac:dyDescent="0.3">
      <c r="A182" s="17"/>
      <c r="B182" s="55">
        <v>2</v>
      </c>
      <c r="C182" s="18" t="str">
        <f t="shared" si="140"/>
        <v/>
      </c>
      <c r="D182" s="18" t="str">
        <f t="shared" si="129"/>
        <v/>
      </c>
      <c r="E182" s="101" t="s">
        <v>290</v>
      </c>
      <c r="F182" s="18">
        <f>Decsheets!$V$6</f>
        <v>5</v>
      </c>
      <c r="G182" s="10"/>
      <c r="H182" s="10"/>
      <c r="I182" s="19"/>
      <c r="J182" s="16" t="str">
        <f t="shared" si="141"/>
        <v/>
      </c>
      <c r="K182" s="16" t="str">
        <f t="shared" si="141"/>
        <v/>
      </c>
      <c r="L182" s="16" t="str">
        <f t="shared" si="141"/>
        <v/>
      </c>
      <c r="M182" s="16" t="str">
        <f t="shared" si="141"/>
        <v/>
      </c>
      <c r="N182" s="16" t="str">
        <f t="shared" si="141"/>
        <v/>
      </c>
      <c r="O182" s="16" t="str">
        <f t="shared" si="141"/>
        <v/>
      </c>
      <c r="P182" s="16" t="str">
        <f t="shared" si="141"/>
        <v/>
      </c>
      <c r="Q182" s="16" t="str">
        <f t="shared" si="141"/>
        <v/>
      </c>
      <c r="R182" s="16"/>
      <c r="S182" s="10"/>
      <c r="T182" s="265" t="str">
        <f t="shared" si="142"/>
        <v>.</v>
      </c>
    </row>
    <row r="183" spans="1:39" x14ac:dyDescent="0.3">
      <c r="A183" s="17"/>
      <c r="B183" s="55">
        <v>3</v>
      </c>
      <c r="C183" s="18" t="str">
        <f t="shared" si="140"/>
        <v/>
      </c>
      <c r="D183" s="18" t="str">
        <f t="shared" si="129"/>
        <v/>
      </c>
      <c r="E183" s="101" t="s">
        <v>290</v>
      </c>
      <c r="F183" s="18">
        <f>Decsheets!$V$7</f>
        <v>4</v>
      </c>
      <c r="G183" s="10"/>
      <c r="H183" s="10"/>
      <c r="I183" s="19"/>
      <c r="J183" s="16" t="str">
        <f t="shared" si="141"/>
        <v/>
      </c>
      <c r="K183" s="16" t="str">
        <f t="shared" si="141"/>
        <v/>
      </c>
      <c r="L183" s="16" t="str">
        <f t="shared" si="141"/>
        <v/>
      </c>
      <c r="M183" s="16" t="str">
        <f t="shared" si="141"/>
        <v/>
      </c>
      <c r="N183" s="16" t="str">
        <f t="shared" si="141"/>
        <v/>
      </c>
      <c r="O183" s="16" t="str">
        <f t="shared" si="141"/>
        <v/>
      </c>
      <c r="P183" s="16" t="str">
        <f t="shared" si="141"/>
        <v/>
      </c>
      <c r="Q183" s="16" t="str">
        <f t="shared" si="141"/>
        <v/>
      </c>
      <c r="R183" s="16"/>
      <c r="S183" s="10"/>
      <c r="T183" s="265" t="str">
        <f t="shared" si="142"/>
        <v>.</v>
      </c>
    </row>
    <row r="184" spans="1:39" x14ac:dyDescent="0.3">
      <c r="A184" s="17"/>
      <c r="B184" s="55" t="s">
        <v>22</v>
      </c>
      <c r="C184" s="18" t="str">
        <f t="shared" si="140"/>
        <v/>
      </c>
      <c r="D184" s="18" t="str">
        <f t="shared" si="129"/>
        <v/>
      </c>
      <c r="E184" s="101" t="s">
        <v>290</v>
      </c>
      <c r="F184" s="18">
        <f>Decsheets!$V$8</f>
        <v>3</v>
      </c>
      <c r="G184" s="10"/>
      <c r="H184" s="10"/>
      <c r="I184" s="19"/>
      <c r="J184" s="16" t="str">
        <f t="shared" si="141"/>
        <v/>
      </c>
      <c r="K184" s="16" t="str">
        <f t="shared" si="141"/>
        <v/>
      </c>
      <c r="L184" s="16" t="str">
        <f t="shared" si="141"/>
        <v/>
      </c>
      <c r="M184" s="16" t="str">
        <f t="shared" si="141"/>
        <v/>
      </c>
      <c r="N184" s="16" t="str">
        <f t="shared" si="141"/>
        <v/>
      </c>
      <c r="O184" s="16" t="str">
        <f t="shared" si="141"/>
        <v/>
      </c>
      <c r="P184" s="16" t="str">
        <f t="shared" si="141"/>
        <v/>
      </c>
      <c r="Q184" s="16" t="str">
        <f t="shared" si="141"/>
        <v/>
      </c>
      <c r="R184" s="16"/>
      <c r="S184" s="10"/>
      <c r="T184" s="265" t="str">
        <f t="shared" si="142"/>
        <v>.</v>
      </c>
    </row>
    <row r="185" spans="1:39" x14ac:dyDescent="0.3">
      <c r="A185" s="17"/>
      <c r="B185" s="55" t="s">
        <v>23</v>
      </c>
      <c r="C185" s="18" t="str">
        <f t="shared" si="140"/>
        <v/>
      </c>
      <c r="D185" s="18" t="str">
        <f t="shared" si="129"/>
        <v/>
      </c>
      <c r="E185" s="101" t="s">
        <v>290</v>
      </c>
      <c r="F185" s="18">
        <f>Decsheets!$V$9</f>
        <v>2</v>
      </c>
      <c r="G185" s="10"/>
      <c r="H185" s="10"/>
      <c r="I185" s="19"/>
      <c r="J185" s="16" t="str">
        <f t="shared" si="141"/>
        <v/>
      </c>
      <c r="K185" s="16" t="str">
        <f t="shared" si="141"/>
        <v/>
      </c>
      <c r="L185" s="16" t="str">
        <f t="shared" si="141"/>
        <v/>
      </c>
      <c r="M185" s="16" t="str">
        <f t="shared" si="141"/>
        <v/>
      </c>
      <c r="N185" s="16" t="str">
        <f t="shared" si="141"/>
        <v/>
      </c>
      <c r="O185" s="16" t="str">
        <f t="shared" si="141"/>
        <v/>
      </c>
      <c r="P185" s="16" t="str">
        <f t="shared" si="141"/>
        <v/>
      </c>
      <c r="Q185" s="16" t="str">
        <f t="shared" si="141"/>
        <v/>
      </c>
      <c r="R185" s="16"/>
      <c r="S185" s="10"/>
      <c r="T185" s="265" t="str">
        <f t="shared" si="142"/>
        <v>.</v>
      </c>
    </row>
    <row r="186" spans="1:39" x14ac:dyDescent="0.3">
      <c r="A186" s="17"/>
      <c r="B186" s="55" t="s">
        <v>24</v>
      </c>
      <c r="C186" s="18" t="str">
        <f t="shared" si="140"/>
        <v/>
      </c>
      <c r="D186" s="18" t="str">
        <f t="shared" si="129"/>
        <v/>
      </c>
      <c r="E186" s="101" t="s">
        <v>290</v>
      </c>
      <c r="F186" s="18">
        <f>Decsheets!$V$10</f>
        <v>1</v>
      </c>
      <c r="G186" s="10"/>
      <c r="H186" s="10"/>
      <c r="I186" s="19"/>
      <c r="J186" s="16" t="str">
        <f t="shared" si="141"/>
        <v/>
      </c>
      <c r="K186" s="16" t="str">
        <f t="shared" si="141"/>
        <v/>
      </c>
      <c r="L186" s="16" t="str">
        <f t="shared" si="141"/>
        <v/>
      </c>
      <c r="M186" s="16" t="str">
        <f t="shared" si="141"/>
        <v/>
      </c>
      <c r="N186" s="16" t="str">
        <f t="shared" si="141"/>
        <v/>
      </c>
      <c r="O186" s="16" t="str">
        <f t="shared" si="141"/>
        <v/>
      </c>
      <c r="P186" s="16" t="str">
        <f t="shared" si="141"/>
        <v/>
      </c>
      <c r="Q186" s="16" t="str">
        <f t="shared" si="141"/>
        <v/>
      </c>
      <c r="R186" s="16"/>
      <c r="S186" s="10"/>
      <c r="T186" s="265" t="str">
        <f t="shared" si="142"/>
        <v>.</v>
      </c>
    </row>
    <row r="187" spans="1:39" x14ac:dyDescent="0.3">
      <c r="A187" s="17"/>
      <c r="B187" s="55">
        <v>7</v>
      </c>
      <c r="C187" s="18" t="str">
        <f t="shared" si="140"/>
        <v/>
      </c>
      <c r="D187" s="18" t="str">
        <f t="shared" si="129"/>
        <v/>
      </c>
      <c r="E187" s="101" t="s">
        <v>290</v>
      </c>
      <c r="F187" s="18" t="str">
        <f>Decsheets!$V$11</f>
        <v>-</v>
      </c>
      <c r="G187" s="10"/>
      <c r="H187" s="10"/>
      <c r="I187" s="19"/>
      <c r="J187" s="16" t="str">
        <f t="shared" si="141"/>
        <v/>
      </c>
      <c r="K187" s="16" t="str">
        <f t="shared" si="141"/>
        <v/>
      </c>
      <c r="L187" s="16" t="str">
        <f t="shared" si="141"/>
        <v/>
      </c>
      <c r="M187" s="16" t="str">
        <f t="shared" si="141"/>
        <v/>
      </c>
      <c r="N187" s="16" t="str">
        <f t="shared" si="141"/>
        <v/>
      </c>
      <c r="O187" s="16" t="str">
        <f t="shared" si="141"/>
        <v/>
      </c>
      <c r="P187" s="16" t="str">
        <f t="shared" si="141"/>
        <v/>
      </c>
      <c r="Q187" s="16" t="str">
        <f t="shared" si="141"/>
        <v/>
      </c>
      <c r="R187" s="16">
        <f>SUM(Decsheets!$V$5:$V$13)-(SUM(J181:P187))</f>
        <v>21</v>
      </c>
      <c r="S187" s="10"/>
      <c r="T187" s="265" t="str">
        <f t="shared" si="142"/>
        <v>.</v>
      </c>
      <c r="AE187">
        <v>16.5</v>
      </c>
      <c r="AF187">
        <v>19</v>
      </c>
      <c r="AG187">
        <v>21.5</v>
      </c>
      <c r="AH187">
        <v>24</v>
      </c>
      <c r="AI187">
        <v>26.5</v>
      </c>
      <c r="AJ187">
        <v>29</v>
      </c>
      <c r="AK187">
        <v>31.5</v>
      </c>
      <c r="AL187">
        <v>34</v>
      </c>
      <c r="AM187">
        <v>36.5</v>
      </c>
    </row>
    <row r="188" spans="1:39" x14ac:dyDescent="0.3">
      <c r="A188" s="23" t="s">
        <v>13</v>
      </c>
      <c r="B188" s="54"/>
      <c r="C188" s="20" t="s">
        <v>180</v>
      </c>
      <c r="D188" s="19"/>
      <c r="E188" s="128" t="s">
        <v>290</v>
      </c>
      <c r="F188" s="19"/>
      <c r="G188" s="10"/>
      <c r="H188" s="10"/>
      <c r="I188" s="10"/>
      <c r="J188" s="16"/>
      <c r="K188" s="16"/>
      <c r="L188" s="16"/>
      <c r="M188" s="16"/>
      <c r="N188" s="16"/>
      <c r="O188" s="16"/>
      <c r="P188" s="16"/>
      <c r="Q188" s="16"/>
      <c r="R188" s="16"/>
      <c r="S188" s="10" t="s">
        <v>45</v>
      </c>
      <c r="T188" s="266"/>
    </row>
    <row r="189" spans="1:39" x14ac:dyDescent="0.3">
      <c r="A189" s="17"/>
      <c r="B189" s="55">
        <v>1</v>
      </c>
      <c r="C189" s="18" t="str">
        <f t="shared" ref="C189:C195" si="143">IF(A189="","",VLOOKUP($A$188,IF(LEN(A189)=2,U15GB,U15GA),VLOOKUP(LEFT(A189,1),club,6,FALSE),FALSE))</f>
        <v/>
      </c>
      <c r="D189" s="18" t="str">
        <f t="shared" si="129"/>
        <v/>
      </c>
      <c r="E189" s="101" t="s">
        <v>290</v>
      </c>
      <c r="F189" s="18">
        <f>Decsheets!$V$5</f>
        <v>6</v>
      </c>
      <c r="G189" s="10"/>
      <c r="H189" s="10"/>
      <c r="I189" s="19"/>
      <c r="J189" s="16" t="str">
        <f t="shared" ref="J189:Q195" si="144">IF($A189="","",IF(LEFT($A189,1)=J$12,$F189,""))</f>
        <v/>
      </c>
      <c r="K189" s="16" t="str">
        <f t="shared" si="144"/>
        <v/>
      </c>
      <c r="L189" s="16" t="str">
        <f t="shared" si="144"/>
        <v/>
      </c>
      <c r="M189" s="16" t="str">
        <f t="shared" si="144"/>
        <v/>
      </c>
      <c r="N189" s="16" t="str">
        <f t="shared" si="144"/>
        <v/>
      </c>
      <c r="O189" s="16" t="str">
        <f t="shared" si="144"/>
        <v/>
      </c>
      <c r="P189" s="16" t="str">
        <f t="shared" si="144"/>
        <v/>
      </c>
      <c r="Q189" s="16" t="str">
        <f t="shared" si="144"/>
        <v/>
      </c>
      <c r="R189" s="16"/>
      <c r="S189" s="10"/>
      <c r="T189" s="265" t="str">
        <f t="shared" ref="T189:T195" si="145">IFERROR(IF(E189=".",".",IF(E189&gt;=$AN$29,"L9",IF(E189&gt;=$AM$29,"L8",IF(E189&gt;=$AL$29,"L7",IF(E189&gt;=$AK$29,"L6",IF(E189&gt;=$AJ$29,"L5",IF(E189&gt;=$AI$29,"L4",IF(E189&gt;=$AH$29,"L3",IF(E189&gt;=$AG$29,"L2",IF(E189&gt;=$AF$29,"L1","-")))))))))),"?")</f>
        <v>.</v>
      </c>
    </row>
    <row r="190" spans="1:39" x14ac:dyDescent="0.3">
      <c r="A190" s="17"/>
      <c r="B190" s="55">
        <v>2</v>
      </c>
      <c r="C190" s="18" t="str">
        <f t="shared" si="143"/>
        <v/>
      </c>
      <c r="D190" s="18" t="str">
        <f t="shared" si="129"/>
        <v/>
      </c>
      <c r="E190" s="101" t="s">
        <v>290</v>
      </c>
      <c r="F190" s="18">
        <f>Decsheets!$V$6</f>
        <v>5</v>
      </c>
      <c r="G190" s="10"/>
      <c r="H190" s="10"/>
      <c r="I190" s="19"/>
      <c r="J190" s="16" t="str">
        <f t="shared" si="144"/>
        <v/>
      </c>
      <c r="K190" s="16" t="str">
        <f t="shared" si="144"/>
        <v/>
      </c>
      <c r="L190" s="16" t="str">
        <f t="shared" si="144"/>
        <v/>
      </c>
      <c r="M190" s="16" t="str">
        <f t="shared" si="144"/>
        <v/>
      </c>
      <c r="N190" s="16" t="str">
        <f t="shared" si="144"/>
        <v/>
      </c>
      <c r="O190" s="16" t="str">
        <f t="shared" si="144"/>
        <v/>
      </c>
      <c r="P190" s="16" t="str">
        <f t="shared" si="144"/>
        <v/>
      </c>
      <c r="Q190" s="16" t="str">
        <f t="shared" si="144"/>
        <v/>
      </c>
      <c r="R190" s="16"/>
      <c r="S190" s="10"/>
      <c r="T190" s="265" t="str">
        <f t="shared" si="145"/>
        <v>.</v>
      </c>
    </row>
    <row r="191" spans="1:39" x14ac:dyDescent="0.3">
      <c r="A191" s="17"/>
      <c r="B191" s="55">
        <v>3</v>
      </c>
      <c r="C191" s="18" t="str">
        <f t="shared" si="143"/>
        <v/>
      </c>
      <c r="D191" s="18" t="str">
        <f t="shared" si="129"/>
        <v/>
      </c>
      <c r="E191" s="101" t="s">
        <v>290</v>
      </c>
      <c r="F191" s="18">
        <f>Decsheets!$V$7</f>
        <v>4</v>
      </c>
      <c r="G191" s="10"/>
      <c r="H191" s="10"/>
      <c r="I191" s="19"/>
      <c r="J191" s="16" t="str">
        <f t="shared" si="144"/>
        <v/>
      </c>
      <c r="K191" s="16" t="str">
        <f t="shared" si="144"/>
        <v/>
      </c>
      <c r="L191" s="16" t="str">
        <f t="shared" si="144"/>
        <v/>
      </c>
      <c r="M191" s="16" t="str">
        <f t="shared" si="144"/>
        <v/>
      </c>
      <c r="N191" s="16" t="str">
        <f t="shared" si="144"/>
        <v/>
      </c>
      <c r="O191" s="16" t="str">
        <f t="shared" si="144"/>
        <v/>
      </c>
      <c r="P191" s="16" t="str">
        <f t="shared" si="144"/>
        <v/>
      </c>
      <c r="Q191" s="16" t="str">
        <f t="shared" si="144"/>
        <v/>
      </c>
      <c r="R191" s="16"/>
      <c r="S191" s="10"/>
      <c r="T191" s="265" t="str">
        <f t="shared" si="145"/>
        <v>.</v>
      </c>
    </row>
    <row r="192" spans="1:39" x14ac:dyDescent="0.3">
      <c r="A192" s="17"/>
      <c r="B192" s="55" t="s">
        <v>22</v>
      </c>
      <c r="C192" s="18" t="str">
        <f t="shared" si="143"/>
        <v/>
      </c>
      <c r="D192" s="18" t="str">
        <f t="shared" si="129"/>
        <v/>
      </c>
      <c r="E192" s="101" t="s">
        <v>290</v>
      </c>
      <c r="F192" s="18">
        <f>Decsheets!$V$8</f>
        <v>3</v>
      </c>
      <c r="G192" s="10"/>
      <c r="H192" s="10"/>
      <c r="I192" s="19"/>
      <c r="J192" s="16" t="str">
        <f t="shared" si="144"/>
        <v/>
      </c>
      <c r="K192" s="16" t="str">
        <f t="shared" si="144"/>
        <v/>
      </c>
      <c r="L192" s="16" t="str">
        <f t="shared" si="144"/>
        <v/>
      </c>
      <c r="M192" s="16" t="str">
        <f t="shared" si="144"/>
        <v/>
      </c>
      <c r="N192" s="16" t="str">
        <f t="shared" si="144"/>
        <v/>
      </c>
      <c r="O192" s="16" t="str">
        <f t="shared" si="144"/>
        <v/>
      </c>
      <c r="P192" s="16" t="str">
        <f t="shared" si="144"/>
        <v/>
      </c>
      <c r="Q192" s="16" t="str">
        <f t="shared" si="144"/>
        <v/>
      </c>
      <c r="R192" s="16"/>
      <c r="S192" s="10"/>
      <c r="T192" s="265" t="str">
        <f t="shared" si="145"/>
        <v>.</v>
      </c>
    </row>
    <row r="193" spans="1:20" x14ac:dyDescent="0.3">
      <c r="A193" s="17"/>
      <c r="B193" s="55" t="s">
        <v>23</v>
      </c>
      <c r="C193" s="18" t="str">
        <f t="shared" si="143"/>
        <v/>
      </c>
      <c r="D193" s="18" t="str">
        <f t="shared" si="129"/>
        <v/>
      </c>
      <c r="E193" s="101" t="s">
        <v>290</v>
      </c>
      <c r="F193" s="18">
        <f>Decsheets!$V$9</f>
        <v>2</v>
      </c>
      <c r="G193" s="10"/>
      <c r="H193" s="10"/>
      <c r="I193" s="19"/>
      <c r="J193" s="16" t="str">
        <f t="shared" si="144"/>
        <v/>
      </c>
      <c r="K193" s="16" t="str">
        <f t="shared" si="144"/>
        <v/>
      </c>
      <c r="L193" s="16" t="str">
        <f t="shared" si="144"/>
        <v/>
      </c>
      <c r="M193" s="16" t="str">
        <f t="shared" si="144"/>
        <v/>
      </c>
      <c r="N193" s="16" t="str">
        <f t="shared" si="144"/>
        <v/>
      </c>
      <c r="O193" s="16" t="str">
        <f t="shared" si="144"/>
        <v/>
      </c>
      <c r="P193" s="16" t="str">
        <f t="shared" si="144"/>
        <v/>
      </c>
      <c r="Q193" s="16" t="str">
        <f t="shared" si="144"/>
        <v/>
      </c>
      <c r="R193" s="16"/>
      <c r="S193" s="10"/>
      <c r="T193" s="265" t="str">
        <f t="shared" si="145"/>
        <v>.</v>
      </c>
    </row>
    <row r="194" spans="1:20" x14ac:dyDescent="0.3">
      <c r="A194" s="17"/>
      <c r="B194" s="55" t="s">
        <v>24</v>
      </c>
      <c r="C194" s="18" t="str">
        <f t="shared" si="143"/>
        <v/>
      </c>
      <c r="D194" s="18" t="str">
        <f t="shared" si="129"/>
        <v/>
      </c>
      <c r="E194" s="101" t="s">
        <v>290</v>
      </c>
      <c r="F194" s="18">
        <f>Decsheets!$V$10</f>
        <v>1</v>
      </c>
      <c r="G194" s="10"/>
      <c r="H194" s="10"/>
      <c r="I194" s="19"/>
      <c r="J194" s="16" t="str">
        <f t="shared" si="144"/>
        <v/>
      </c>
      <c r="K194" s="16" t="str">
        <f t="shared" si="144"/>
        <v/>
      </c>
      <c r="L194" s="16" t="str">
        <f t="shared" si="144"/>
        <v/>
      </c>
      <c r="M194" s="16" t="str">
        <f t="shared" si="144"/>
        <v/>
      </c>
      <c r="N194" s="16" t="str">
        <f t="shared" si="144"/>
        <v/>
      </c>
      <c r="O194" s="16" t="str">
        <f t="shared" si="144"/>
        <v/>
      </c>
      <c r="P194" s="16" t="str">
        <f t="shared" si="144"/>
        <v/>
      </c>
      <c r="Q194" s="16" t="str">
        <f t="shared" si="144"/>
        <v/>
      </c>
      <c r="R194" s="16"/>
      <c r="S194" s="10"/>
      <c r="T194" s="265" t="str">
        <f t="shared" si="145"/>
        <v>.</v>
      </c>
    </row>
    <row r="195" spans="1:20" x14ac:dyDescent="0.3">
      <c r="A195" s="17"/>
      <c r="B195" s="55">
        <v>7</v>
      </c>
      <c r="C195" s="18" t="str">
        <f t="shared" si="143"/>
        <v/>
      </c>
      <c r="D195" s="18" t="str">
        <f t="shared" si="129"/>
        <v/>
      </c>
      <c r="E195" s="101" t="s">
        <v>290</v>
      </c>
      <c r="F195" s="18" t="str">
        <f>Decsheets!$V$11</f>
        <v>-</v>
      </c>
      <c r="G195" s="10"/>
      <c r="H195" s="10"/>
      <c r="I195" s="19"/>
      <c r="J195" s="16" t="str">
        <f t="shared" si="144"/>
        <v/>
      </c>
      <c r="K195" s="16" t="str">
        <f t="shared" si="144"/>
        <v/>
      </c>
      <c r="L195" s="16" t="str">
        <f t="shared" si="144"/>
        <v/>
      </c>
      <c r="M195" s="16" t="str">
        <f t="shared" si="144"/>
        <v/>
      </c>
      <c r="N195" s="16" t="str">
        <f t="shared" si="144"/>
        <v/>
      </c>
      <c r="O195" s="16" t="str">
        <f t="shared" si="144"/>
        <v/>
      </c>
      <c r="P195" s="16" t="str">
        <f t="shared" si="144"/>
        <v/>
      </c>
      <c r="Q195" s="16" t="str">
        <f t="shared" si="144"/>
        <v/>
      </c>
      <c r="R195" s="16">
        <f>SUM(Decsheets!$V$5:$V$13)-(SUM(J189:P195))</f>
        <v>21</v>
      </c>
      <c r="S195" s="10"/>
      <c r="T195" s="265" t="str">
        <f t="shared" si="145"/>
        <v>.</v>
      </c>
    </row>
    <row r="196" spans="1:20" x14ac:dyDescent="0.3">
      <c r="A196" s="23" t="s">
        <v>13</v>
      </c>
      <c r="B196" s="54"/>
      <c r="C196" s="20" t="s">
        <v>181</v>
      </c>
      <c r="D196" s="19"/>
      <c r="E196" s="128" t="s">
        <v>290</v>
      </c>
      <c r="F196" s="19"/>
      <c r="G196" s="10"/>
      <c r="H196" s="10"/>
      <c r="I196" s="10"/>
      <c r="J196" s="16"/>
      <c r="K196" s="16"/>
      <c r="L196" s="16"/>
      <c r="M196" s="16"/>
      <c r="N196" s="16"/>
      <c r="O196" s="16"/>
      <c r="P196" s="16"/>
      <c r="Q196" s="16"/>
      <c r="R196" s="16"/>
      <c r="S196" s="10" t="s">
        <v>46</v>
      </c>
      <c r="T196" s="266"/>
    </row>
    <row r="197" spans="1:20" x14ac:dyDescent="0.3">
      <c r="A197" s="17"/>
      <c r="B197" s="55">
        <v>1</v>
      </c>
      <c r="C197" s="18" t="str">
        <f t="shared" ref="C197:C203" si="146">IF(A197="","",VLOOKUP($A$196,IF(LEN(A197)=2,U15GB,U15GA),VLOOKUP(LEFT(A197,1),club,6,FALSE),FALSE))</f>
        <v/>
      </c>
      <c r="D197" s="18" t="str">
        <f t="shared" si="129"/>
        <v/>
      </c>
      <c r="E197" s="101" t="s">
        <v>290</v>
      </c>
      <c r="F197" s="18">
        <f>Decsheets!$V$5</f>
        <v>6</v>
      </c>
      <c r="G197" s="10"/>
      <c r="H197" s="10"/>
      <c r="I197" s="19"/>
      <c r="J197" s="16" t="str">
        <f t="shared" ref="J197:Q203" si="147">IF($A197="","",IF(LEFT($A197,1)=J$12,$F197,""))</f>
        <v/>
      </c>
      <c r="K197" s="16" t="str">
        <f t="shared" si="147"/>
        <v/>
      </c>
      <c r="L197" s="16" t="str">
        <f t="shared" si="147"/>
        <v/>
      </c>
      <c r="M197" s="16" t="str">
        <f t="shared" si="147"/>
        <v/>
      </c>
      <c r="N197" s="16" t="str">
        <f t="shared" si="147"/>
        <v/>
      </c>
      <c r="O197" s="16" t="str">
        <f t="shared" si="147"/>
        <v/>
      </c>
      <c r="P197" s="16" t="str">
        <f t="shared" si="147"/>
        <v/>
      </c>
      <c r="Q197" s="16" t="str">
        <f t="shared" si="147"/>
        <v/>
      </c>
      <c r="R197" s="16"/>
      <c r="S197" s="10"/>
      <c r="T197" s="265" t="str">
        <f t="shared" ref="T197:T203" si="148">IFERROR(IF(E197=".",".",IF(E197&gt;=$AN$29,"L9",IF(E197&gt;=$AM$29,"L8",IF(E197&gt;=$AL$29,"L7",IF(E197&gt;=$AK$29,"L6",IF(E197&gt;=$AJ$29,"L5",IF(E197&gt;=$AI$29,"L4",IF(E197&gt;=$AH$29,"L3",IF(E197&gt;=$AG$29,"L2",IF(E197&gt;=$AF$29,"L1","-")))))))))),"?")</f>
        <v>.</v>
      </c>
    </row>
    <row r="198" spans="1:20" x14ac:dyDescent="0.3">
      <c r="A198" s="17"/>
      <c r="B198" s="55">
        <v>2</v>
      </c>
      <c r="C198" s="18" t="str">
        <f t="shared" si="146"/>
        <v/>
      </c>
      <c r="D198" s="18" t="str">
        <f t="shared" ref="D198:D203" si="149">IF(A198="","",VLOOKUP(LEFT(A198,1),club,2,FALSE))</f>
        <v/>
      </c>
      <c r="E198" s="101" t="s">
        <v>290</v>
      </c>
      <c r="F198" s="18">
        <f>Decsheets!$V$6</f>
        <v>5</v>
      </c>
      <c r="G198" s="10"/>
      <c r="H198" s="10"/>
      <c r="I198" s="19"/>
      <c r="J198" s="16" t="str">
        <f t="shared" si="147"/>
        <v/>
      </c>
      <c r="K198" s="16" t="str">
        <f t="shared" si="147"/>
        <v/>
      </c>
      <c r="L198" s="16" t="str">
        <f t="shared" si="147"/>
        <v/>
      </c>
      <c r="M198" s="16" t="str">
        <f t="shared" si="147"/>
        <v/>
      </c>
      <c r="N198" s="16" t="str">
        <f t="shared" si="147"/>
        <v/>
      </c>
      <c r="O198" s="16" t="str">
        <f t="shared" si="147"/>
        <v/>
      </c>
      <c r="P198" s="16" t="str">
        <f t="shared" si="147"/>
        <v/>
      </c>
      <c r="Q198" s="16" t="str">
        <f t="shared" si="147"/>
        <v/>
      </c>
      <c r="R198" s="16"/>
      <c r="S198" s="10"/>
      <c r="T198" s="265" t="str">
        <f t="shared" si="148"/>
        <v>.</v>
      </c>
    </row>
    <row r="199" spans="1:20" x14ac:dyDescent="0.3">
      <c r="A199" s="17"/>
      <c r="B199" s="55">
        <v>3</v>
      </c>
      <c r="C199" s="18" t="str">
        <f t="shared" si="146"/>
        <v/>
      </c>
      <c r="D199" s="18" t="str">
        <f t="shared" si="149"/>
        <v/>
      </c>
      <c r="E199" s="101" t="s">
        <v>290</v>
      </c>
      <c r="F199" s="18">
        <f>Decsheets!$V$7</f>
        <v>4</v>
      </c>
      <c r="G199" s="10"/>
      <c r="H199" s="10"/>
      <c r="I199" s="19"/>
      <c r="J199" s="16" t="str">
        <f t="shared" si="147"/>
        <v/>
      </c>
      <c r="K199" s="16" t="str">
        <f t="shared" si="147"/>
        <v/>
      </c>
      <c r="L199" s="16" t="str">
        <f t="shared" si="147"/>
        <v/>
      </c>
      <c r="M199" s="16" t="str">
        <f t="shared" si="147"/>
        <v/>
      </c>
      <c r="N199" s="16" t="str">
        <f t="shared" si="147"/>
        <v/>
      </c>
      <c r="O199" s="16" t="str">
        <f t="shared" si="147"/>
        <v/>
      </c>
      <c r="P199" s="16" t="str">
        <f t="shared" si="147"/>
        <v/>
      </c>
      <c r="Q199" s="16" t="str">
        <f t="shared" si="147"/>
        <v/>
      </c>
      <c r="R199" s="16"/>
      <c r="S199" s="10"/>
      <c r="T199" s="265" t="str">
        <f t="shared" si="148"/>
        <v>.</v>
      </c>
    </row>
    <row r="200" spans="1:20" x14ac:dyDescent="0.3">
      <c r="A200" s="17"/>
      <c r="B200" s="55" t="s">
        <v>22</v>
      </c>
      <c r="C200" s="18" t="str">
        <f t="shared" si="146"/>
        <v/>
      </c>
      <c r="D200" s="18" t="str">
        <f t="shared" si="149"/>
        <v/>
      </c>
      <c r="E200" s="101" t="s">
        <v>290</v>
      </c>
      <c r="F200" s="18">
        <f>Decsheets!$V$8</f>
        <v>3</v>
      </c>
      <c r="G200" s="10"/>
      <c r="H200" s="10"/>
      <c r="I200" s="19"/>
      <c r="J200" s="16" t="str">
        <f t="shared" si="147"/>
        <v/>
      </c>
      <c r="K200" s="16" t="str">
        <f t="shared" si="147"/>
        <v/>
      </c>
      <c r="L200" s="16" t="str">
        <f t="shared" si="147"/>
        <v/>
      </c>
      <c r="M200" s="16" t="str">
        <f t="shared" si="147"/>
        <v/>
      </c>
      <c r="N200" s="16" t="str">
        <f t="shared" si="147"/>
        <v/>
      </c>
      <c r="O200" s="16" t="str">
        <f t="shared" si="147"/>
        <v/>
      </c>
      <c r="P200" s="16" t="str">
        <f t="shared" si="147"/>
        <v/>
      </c>
      <c r="Q200" s="16" t="str">
        <f t="shared" si="147"/>
        <v/>
      </c>
      <c r="R200" s="16"/>
      <c r="S200" s="10"/>
      <c r="T200" s="265" t="str">
        <f t="shared" si="148"/>
        <v>.</v>
      </c>
    </row>
    <row r="201" spans="1:20" x14ac:dyDescent="0.3">
      <c r="A201" s="17"/>
      <c r="B201" s="55" t="s">
        <v>23</v>
      </c>
      <c r="C201" s="18" t="str">
        <f t="shared" si="146"/>
        <v/>
      </c>
      <c r="D201" s="18" t="str">
        <f t="shared" si="149"/>
        <v/>
      </c>
      <c r="E201" s="101" t="s">
        <v>290</v>
      </c>
      <c r="F201" s="18">
        <f>Decsheets!$V$9</f>
        <v>2</v>
      </c>
      <c r="G201" s="10"/>
      <c r="H201" s="10"/>
      <c r="I201" s="19"/>
      <c r="J201" s="16" t="str">
        <f t="shared" si="147"/>
        <v/>
      </c>
      <c r="K201" s="16" t="str">
        <f t="shared" si="147"/>
        <v/>
      </c>
      <c r="L201" s="16" t="str">
        <f t="shared" si="147"/>
        <v/>
      </c>
      <c r="M201" s="16" t="str">
        <f t="shared" si="147"/>
        <v/>
      </c>
      <c r="N201" s="16" t="str">
        <f t="shared" si="147"/>
        <v/>
      </c>
      <c r="O201" s="16" t="str">
        <f t="shared" si="147"/>
        <v/>
      </c>
      <c r="P201" s="16" t="str">
        <f t="shared" si="147"/>
        <v/>
      </c>
      <c r="Q201" s="16" t="str">
        <f t="shared" si="147"/>
        <v/>
      </c>
      <c r="R201" s="16"/>
      <c r="S201" s="10"/>
      <c r="T201" s="265" t="str">
        <f t="shared" si="148"/>
        <v>.</v>
      </c>
    </row>
    <row r="202" spans="1:20" x14ac:dyDescent="0.3">
      <c r="A202" s="17"/>
      <c r="B202" s="55" t="s">
        <v>24</v>
      </c>
      <c r="C202" s="18" t="str">
        <f t="shared" si="146"/>
        <v/>
      </c>
      <c r="D202" s="18" t="str">
        <f t="shared" si="149"/>
        <v/>
      </c>
      <c r="E202" s="101" t="s">
        <v>290</v>
      </c>
      <c r="F202" s="18">
        <f>Decsheets!$V$10</f>
        <v>1</v>
      </c>
      <c r="G202" s="10"/>
      <c r="H202" s="10"/>
      <c r="I202" s="19"/>
      <c r="J202" s="16" t="str">
        <f t="shared" si="147"/>
        <v/>
      </c>
      <c r="K202" s="16" t="str">
        <f t="shared" si="147"/>
        <v/>
      </c>
      <c r="L202" s="16" t="str">
        <f t="shared" si="147"/>
        <v/>
      </c>
      <c r="M202" s="16" t="str">
        <f t="shared" si="147"/>
        <v/>
      </c>
      <c r="N202" s="16" t="str">
        <f t="shared" si="147"/>
        <v/>
      </c>
      <c r="O202" s="16" t="str">
        <f t="shared" si="147"/>
        <v/>
      </c>
      <c r="P202" s="16" t="str">
        <f t="shared" si="147"/>
        <v/>
      </c>
      <c r="Q202" s="16" t="str">
        <f t="shared" si="147"/>
        <v/>
      </c>
      <c r="R202" s="16"/>
      <c r="S202" s="10"/>
      <c r="T202" s="265" t="str">
        <f t="shared" si="148"/>
        <v>.</v>
      </c>
    </row>
    <row r="203" spans="1:20" x14ac:dyDescent="0.3">
      <c r="A203" s="17"/>
      <c r="B203" s="55">
        <v>7</v>
      </c>
      <c r="C203" s="18" t="str">
        <f t="shared" si="146"/>
        <v/>
      </c>
      <c r="D203" s="18" t="str">
        <f t="shared" si="149"/>
        <v/>
      </c>
      <c r="E203" s="101" t="s">
        <v>290</v>
      </c>
      <c r="F203" s="18" t="str">
        <f>Decsheets!$V$11</f>
        <v>-</v>
      </c>
      <c r="G203" s="10"/>
      <c r="H203" s="10"/>
      <c r="I203" s="19"/>
      <c r="J203" s="16" t="str">
        <f t="shared" si="147"/>
        <v/>
      </c>
      <c r="K203" s="16" t="str">
        <f t="shared" si="147"/>
        <v/>
      </c>
      <c r="L203" s="16" t="str">
        <f t="shared" si="147"/>
        <v/>
      </c>
      <c r="M203" s="16" t="str">
        <f t="shared" si="147"/>
        <v/>
      </c>
      <c r="N203" s="16" t="str">
        <f t="shared" si="147"/>
        <v/>
      </c>
      <c r="O203" s="16" t="str">
        <f t="shared" si="147"/>
        <v/>
      </c>
      <c r="P203" s="16" t="str">
        <f t="shared" si="147"/>
        <v/>
      </c>
      <c r="Q203" s="16" t="str">
        <f t="shared" si="147"/>
        <v/>
      </c>
      <c r="R203" s="16">
        <f>SUM(Decsheets!$V$5:$V$13)-(SUM(J197:P203))</f>
        <v>21</v>
      </c>
      <c r="S203" s="10"/>
      <c r="T203" s="265" t="str">
        <f t="shared" si="148"/>
        <v>.</v>
      </c>
    </row>
    <row r="204" spans="1:20" x14ac:dyDescent="0.3">
      <c r="A204" s="23" t="s">
        <v>14</v>
      </c>
      <c r="B204" s="54"/>
      <c r="C204" s="20" t="s">
        <v>182</v>
      </c>
      <c r="D204" s="19"/>
      <c r="E204" s="9" t="s">
        <v>290</v>
      </c>
      <c r="F204" s="19"/>
      <c r="G204" s="10"/>
      <c r="H204" s="10"/>
      <c r="I204" s="22"/>
      <c r="J204" s="16"/>
      <c r="K204" s="16"/>
      <c r="L204" s="16"/>
      <c r="M204" s="16"/>
      <c r="N204" s="16"/>
      <c r="O204" s="16"/>
      <c r="P204" s="16"/>
      <c r="Q204" s="16"/>
      <c r="R204" s="16"/>
      <c r="S204" s="10" t="s">
        <v>14</v>
      </c>
    </row>
    <row r="205" spans="1:20" x14ac:dyDescent="0.3">
      <c r="A205" s="17"/>
      <c r="B205" s="55">
        <v>1</v>
      </c>
      <c r="C205" s="18" t="str">
        <f t="shared" ref="C205:C211" si="150">IF(A205="","",VLOOKUP($A$204,IF(LEN(A205)=2,U15GB,U15GA),VLOOKUP(LEFT(A205,1),club,6,FALSE),FALSE))</f>
        <v/>
      </c>
      <c r="D205" s="18" t="str">
        <f t="shared" ref="D205:D211" si="151">IF(A205="","",VLOOKUP(LEFT(A205,1),club,2,FALSE))</f>
        <v/>
      </c>
      <c r="E205" s="101" t="s">
        <v>290</v>
      </c>
      <c r="F205" s="18">
        <f>Decsheets!$V$5</f>
        <v>6</v>
      </c>
      <c r="G205" s="10"/>
      <c r="H205" s="10"/>
      <c r="I205" s="19"/>
      <c r="J205" s="16" t="str">
        <f t="shared" ref="J205:Q211" si="152">IF($A205="","",IF(LEFT($A205,1)=J$12,$F205,""))</f>
        <v/>
      </c>
      <c r="K205" s="16" t="str">
        <f t="shared" si="152"/>
        <v/>
      </c>
      <c r="L205" s="16" t="str">
        <f t="shared" si="152"/>
        <v/>
      </c>
      <c r="M205" s="16" t="str">
        <f t="shared" si="152"/>
        <v/>
      </c>
      <c r="N205" s="16" t="str">
        <f t="shared" si="152"/>
        <v/>
      </c>
      <c r="O205" s="16" t="str">
        <f t="shared" si="152"/>
        <v/>
      </c>
      <c r="P205" s="16" t="str">
        <f t="shared" si="152"/>
        <v/>
      </c>
      <c r="Q205" s="16" t="str">
        <f t="shared" si="152"/>
        <v/>
      </c>
      <c r="R205" s="16"/>
      <c r="S205" s="10"/>
    </row>
    <row r="206" spans="1:20" x14ac:dyDescent="0.3">
      <c r="A206" s="17"/>
      <c r="B206" s="55">
        <v>2</v>
      </c>
      <c r="C206" s="18" t="str">
        <f t="shared" si="150"/>
        <v/>
      </c>
      <c r="D206" s="18" t="str">
        <f t="shared" si="151"/>
        <v/>
      </c>
      <c r="E206" s="101" t="s">
        <v>290</v>
      </c>
      <c r="F206" s="18">
        <f>Decsheets!$V$6</f>
        <v>5</v>
      </c>
      <c r="G206" s="10"/>
      <c r="H206" s="10"/>
      <c r="I206" s="19"/>
      <c r="J206" s="16" t="str">
        <f t="shared" si="152"/>
        <v/>
      </c>
      <c r="K206" s="16" t="str">
        <f t="shared" si="152"/>
        <v/>
      </c>
      <c r="L206" s="16" t="str">
        <f t="shared" si="152"/>
        <v/>
      </c>
      <c r="M206" s="16" t="str">
        <f t="shared" si="152"/>
        <v/>
      </c>
      <c r="N206" s="16" t="str">
        <f t="shared" si="152"/>
        <v/>
      </c>
      <c r="O206" s="16" t="str">
        <f t="shared" si="152"/>
        <v/>
      </c>
      <c r="P206" s="16" t="str">
        <f t="shared" si="152"/>
        <v/>
      </c>
      <c r="Q206" s="16" t="str">
        <f t="shared" si="152"/>
        <v/>
      </c>
      <c r="R206" s="16"/>
      <c r="S206" s="10"/>
    </row>
    <row r="207" spans="1:20" x14ac:dyDescent="0.3">
      <c r="A207" s="17"/>
      <c r="B207" s="55">
        <v>3</v>
      </c>
      <c r="C207" s="18" t="str">
        <f t="shared" si="150"/>
        <v/>
      </c>
      <c r="D207" s="18" t="str">
        <f t="shared" si="151"/>
        <v/>
      </c>
      <c r="E207" s="101" t="s">
        <v>290</v>
      </c>
      <c r="F207" s="18">
        <f>Decsheets!$V$7</f>
        <v>4</v>
      </c>
      <c r="G207" s="10"/>
      <c r="H207" s="10"/>
      <c r="I207" s="19"/>
      <c r="J207" s="16" t="str">
        <f t="shared" si="152"/>
        <v/>
      </c>
      <c r="K207" s="16" t="str">
        <f t="shared" si="152"/>
        <v/>
      </c>
      <c r="L207" s="16" t="str">
        <f t="shared" si="152"/>
        <v/>
      </c>
      <c r="M207" s="16" t="str">
        <f t="shared" si="152"/>
        <v/>
      </c>
      <c r="N207" s="16" t="str">
        <f t="shared" si="152"/>
        <v/>
      </c>
      <c r="O207" s="16" t="str">
        <f t="shared" si="152"/>
        <v/>
      </c>
      <c r="P207" s="16" t="str">
        <f t="shared" si="152"/>
        <v/>
      </c>
      <c r="Q207" s="16" t="str">
        <f t="shared" si="152"/>
        <v/>
      </c>
      <c r="R207" s="16"/>
      <c r="S207" s="10"/>
    </row>
    <row r="208" spans="1:20" x14ac:dyDescent="0.3">
      <c r="A208" s="17"/>
      <c r="B208" s="55" t="s">
        <v>22</v>
      </c>
      <c r="C208" s="18" t="str">
        <f t="shared" si="150"/>
        <v/>
      </c>
      <c r="D208" s="18" t="str">
        <f t="shared" si="151"/>
        <v/>
      </c>
      <c r="E208" s="101" t="s">
        <v>290</v>
      </c>
      <c r="F208" s="18">
        <f>Decsheets!$V$8</f>
        <v>3</v>
      </c>
      <c r="G208" s="10"/>
      <c r="H208" s="10"/>
      <c r="I208" s="19"/>
      <c r="J208" s="16" t="str">
        <f t="shared" si="152"/>
        <v/>
      </c>
      <c r="K208" s="16" t="str">
        <f t="shared" si="152"/>
        <v/>
      </c>
      <c r="L208" s="16" t="str">
        <f t="shared" si="152"/>
        <v/>
      </c>
      <c r="M208" s="16" t="str">
        <f t="shared" si="152"/>
        <v/>
      </c>
      <c r="N208" s="16" t="str">
        <f t="shared" si="152"/>
        <v/>
      </c>
      <c r="O208" s="16" t="str">
        <f t="shared" si="152"/>
        <v/>
      </c>
      <c r="P208" s="16" t="str">
        <f t="shared" si="152"/>
        <v/>
      </c>
      <c r="Q208" s="16" t="str">
        <f t="shared" si="152"/>
        <v/>
      </c>
      <c r="R208" s="16"/>
      <c r="S208" s="10"/>
    </row>
    <row r="209" spans="1:19" x14ac:dyDescent="0.3">
      <c r="A209" s="17"/>
      <c r="B209" s="55" t="s">
        <v>23</v>
      </c>
      <c r="C209" s="18" t="str">
        <f t="shared" si="150"/>
        <v/>
      </c>
      <c r="D209" s="18" t="str">
        <f t="shared" si="151"/>
        <v/>
      </c>
      <c r="E209" s="101" t="s">
        <v>290</v>
      </c>
      <c r="F209" s="18">
        <f>Decsheets!$V$9</f>
        <v>2</v>
      </c>
      <c r="G209" s="10"/>
      <c r="H209" s="10"/>
      <c r="I209" s="19"/>
      <c r="J209" s="16" t="str">
        <f t="shared" si="152"/>
        <v/>
      </c>
      <c r="K209" s="16" t="str">
        <f t="shared" si="152"/>
        <v/>
      </c>
      <c r="L209" s="16" t="str">
        <f t="shared" si="152"/>
        <v/>
      </c>
      <c r="M209" s="16" t="str">
        <f t="shared" si="152"/>
        <v/>
      </c>
      <c r="N209" s="16" t="str">
        <f t="shared" si="152"/>
        <v/>
      </c>
      <c r="O209" s="16" t="str">
        <f t="shared" si="152"/>
        <v/>
      </c>
      <c r="P209" s="16" t="str">
        <f t="shared" si="152"/>
        <v/>
      </c>
      <c r="Q209" s="16" t="str">
        <f t="shared" si="152"/>
        <v/>
      </c>
      <c r="R209" s="16"/>
      <c r="S209" s="10"/>
    </row>
    <row r="210" spans="1:19" x14ac:dyDescent="0.3">
      <c r="A210" s="17"/>
      <c r="B210" s="55" t="s">
        <v>24</v>
      </c>
      <c r="C210" s="18" t="str">
        <f t="shared" si="150"/>
        <v/>
      </c>
      <c r="D210" s="18" t="str">
        <f t="shared" si="151"/>
        <v/>
      </c>
      <c r="E210" s="101" t="s">
        <v>290</v>
      </c>
      <c r="F210" s="18">
        <f>Decsheets!$V$10</f>
        <v>1</v>
      </c>
      <c r="G210" s="10"/>
      <c r="H210" s="10"/>
      <c r="I210" s="19"/>
      <c r="J210" s="16" t="str">
        <f t="shared" si="152"/>
        <v/>
      </c>
      <c r="K210" s="16" t="str">
        <f t="shared" si="152"/>
        <v/>
      </c>
      <c r="L210" s="16" t="str">
        <f t="shared" si="152"/>
        <v/>
      </c>
      <c r="M210" s="16" t="str">
        <f t="shared" si="152"/>
        <v/>
      </c>
      <c r="N210" s="16" t="str">
        <f t="shared" si="152"/>
        <v/>
      </c>
      <c r="O210" s="16" t="str">
        <f t="shared" si="152"/>
        <v/>
      </c>
      <c r="P210" s="16" t="str">
        <f t="shared" si="152"/>
        <v/>
      </c>
      <c r="Q210" s="16" t="str">
        <f t="shared" si="152"/>
        <v/>
      </c>
      <c r="R210" s="16"/>
      <c r="S210" s="10"/>
    </row>
    <row r="211" spans="1:19" x14ac:dyDescent="0.3">
      <c r="A211" s="17"/>
      <c r="B211" s="55">
        <v>7</v>
      </c>
      <c r="C211" s="18" t="str">
        <f t="shared" si="150"/>
        <v/>
      </c>
      <c r="D211" s="18" t="str">
        <f t="shared" si="151"/>
        <v/>
      </c>
      <c r="E211" s="101" t="s">
        <v>290</v>
      </c>
      <c r="F211" s="18" t="str">
        <f>Decsheets!$V$11</f>
        <v>-</v>
      </c>
      <c r="G211" s="10"/>
      <c r="H211" s="10"/>
      <c r="I211" s="19"/>
      <c r="J211" s="16" t="str">
        <f t="shared" si="152"/>
        <v/>
      </c>
      <c r="K211" s="16" t="str">
        <f t="shared" si="152"/>
        <v/>
      </c>
      <c r="L211" s="16" t="str">
        <f t="shared" si="152"/>
        <v/>
      </c>
      <c r="M211" s="16" t="str">
        <f t="shared" si="152"/>
        <v/>
      </c>
      <c r="N211" s="16" t="str">
        <f t="shared" si="152"/>
        <v/>
      </c>
      <c r="O211" s="16" t="str">
        <f t="shared" si="152"/>
        <v/>
      </c>
      <c r="P211" s="16" t="str">
        <f t="shared" si="152"/>
        <v/>
      </c>
      <c r="Q211" s="16" t="str">
        <f t="shared" si="152"/>
        <v/>
      </c>
      <c r="R211" s="16">
        <f>SUM(Decsheets!$V$5:$V$13)-(SUM(J205:P211))</f>
        <v>21</v>
      </c>
      <c r="S211" s="10"/>
    </row>
  </sheetData>
  <sheetProtection algorithmName="SHA-512" hashValue="DhRoAlJOol5fOMu3OprTOeaeRb8H7jP2Jvr9EbX9YbBrKaOOzNC2KiM2EgHuQ2Ffg+T0+Wgk67rSzwL1rpyZwg==" saltValue="diAedEqQvNj/0WYBGg5qAA==" spinCount="100000" sheet="1" selectLockedCells="1"/>
  <mergeCells count="4">
    <mergeCell ref="P1:R1"/>
    <mergeCell ref="R10:R12"/>
    <mergeCell ref="A1:D1"/>
    <mergeCell ref="W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headerFooter>
    <oddHeader>&amp;RUnder 15 Girls 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N227"/>
  <sheetViews>
    <sheetView zoomScale="90" zoomScaleNormal="90" workbookViewId="0">
      <pane xSplit="22392" topLeftCell="U1"/>
      <selection activeCell="E13" sqref="E13"/>
      <selection pane="topRight" activeCell="AI83" sqref="AI83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5546875" style="108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1.6640625" customWidth="1"/>
    <col min="21" max="21" width="3.6640625" customWidth="1"/>
    <col min="22" max="22" width="9.109375" customWidth="1"/>
    <col min="23" max="23" width="19.88671875" style="113" customWidth="1"/>
    <col min="24" max="24" width="14.44140625" style="113" customWidth="1"/>
    <col min="25" max="25" width="9.109375" style="114" customWidth="1"/>
    <col min="26" max="26" width="6.88671875" style="113" customWidth="1"/>
    <col min="27" max="27" width="20.88671875" style="113" customWidth="1"/>
    <col min="28" max="28" width="14.33203125" style="113" customWidth="1"/>
    <col min="29" max="29" width="9.109375" style="114" customWidth="1"/>
    <col min="30" max="30" width="16.6640625" customWidth="1"/>
  </cols>
  <sheetData>
    <row r="1" spans="1:40" ht="18" x14ac:dyDescent="0.35">
      <c r="A1" s="277" t="s">
        <v>253</v>
      </c>
      <c r="B1" s="277"/>
      <c r="C1" s="277"/>
      <c r="D1" s="277"/>
      <c r="E1" s="112"/>
      <c r="F1" s="49"/>
      <c r="G1" s="49"/>
      <c r="H1" s="52"/>
      <c r="I1" s="52">
        <f>Overallresults!I38</f>
        <v>0</v>
      </c>
      <c r="J1" s="52"/>
      <c r="K1" s="52"/>
      <c r="L1" s="52"/>
      <c r="M1" s="52"/>
      <c r="N1" s="52"/>
      <c r="O1" s="107" t="str">
        <f>Overallresults!L38</f>
        <v>-</v>
      </c>
      <c r="P1" s="107"/>
      <c r="Q1" s="107"/>
      <c r="W1" s="277" t="s">
        <v>253</v>
      </c>
      <c r="X1" s="277"/>
      <c r="Y1" s="277"/>
      <c r="Z1" s="277"/>
      <c r="AA1" s="277"/>
      <c r="AB1" s="277"/>
    </row>
    <row r="2" spans="1:40" x14ac:dyDescent="0.3">
      <c r="A2" s="97"/>
      <c r="B2" s="54"/>
      <c r="C2" s="117" t="s">
        <v>1</v>
      </c>
      <c r="D2" s="117" t="s">
        <v>21</v>
      </c>
      <c r="E2" s="122" t="s">
        <v>0</v>
      </c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AA2" s="195" t="str">
        <f>Overallresults!L38</f>
        <v>-</v>
      </c>
    </row>
    <row r="3" spans="1:40" x14ac:dyDescent="0.3">
      <c r="A3" s="23"/>
      <c r="C3" s="118" t="str">
        <f>Decsheets!T5</f>
        <v>-</v>
      </c>
      <c r="D3" s="91">
        <f>SUM(J13:J227)</f>
        <v>0</v>
      </c>
      <c r="E3" s="119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40" x14ac:dyDescent="0.3">
      <c r="A4" s="23"/>
      <c r="C4" s="118" t="str">
        <f>Decsheets!T6</f>
        <v>-</v>
      </c>
      <c r="D4" s="91">
        <f>SUM(K13:K227)</f>
        <v>0</v>
      </c>
      <c r="E4" s="119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7" t="str">
        <f>$E12</f>
        <v>.</v>
      </c>
      <c r="AA4" s="113" t="s">
        <v>310</v>
      </c>
      <c r="AB4" s="115" t="s">
        <v>313</v>
      </c>
      <c r="AC4" s="137" t="str">
        <f>$E20</f>
        <v>.</v>
      </c>
    </row>
    <row r="5" spans="1:40" x14ac:dyDescent="0.3">
      <c r="A5" s="23"/>
      <c r="C5" s="118" t="str">
        <f>Decsheets!T7</f>
        <v>-</v>
      </c>
      <c r="D5" s="91">
        <f>SUM(L13:L227)</f>
        <v>0</v>
      </c>
      <c r="E5" s="119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9" t="str">
        <f>$E13</f>
        <v>.</v>
      </c>
      <c r="AA5" s="113" t="str">
        <f>$C21</f>
        <v/>
      </c>
      <c r="AB5" s="113" t="str">
        <f>$D21</f>
        <v/>
      </c>
      <c r="AC5" s="139" t="str">
        <f>$E21</f>
        <v>.</v>
      </c>
    </row>
    <row r="6" spans="1:40" x14ac:dyDescent="0.3">
      <c r="A6" s="23"/>
      <c r="C6" s="118" t="str">
        <f>Decsheets!T8</f>
        <v>-</v>
      </c>
      <c r="D6" s="91">
        <f>SUM(M13:M227)</f>
        <v>0</v>
      </c>
      <c r="E6" s="119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139" t="str">
        <f t="shared" ref="Y6:Y11" si="2">$E14</f>
        <v>.</v>
      </c>
      <c r="AA6" s="113" t="str">
        <f t="shared" ref="AA6:AA11" si="3">$C22</f>
        <v/>
      </c>
      <c r="AB6" s="113" t="str">
        <f t="shared" ref="AB6:AB11" si="4">$D22</f>
        <v/>
      </c>
      <c r="AC6" s="139" t="str">
        <f t="shared" ref="AC6:AC11" si="5">$E22</f>
        <v>.</v>
      </c>
    </row>
    <row r="7" spans="1:40" x14ac:dyDescent="0.3">
      <c r="A7" s="23"/>
      <c r="C7" s="118" t="str">
        <f>Decsheets!T9</f>
        <v>-</v>
      </c>
      <c r="D7" s="91">
        <f>SUM(N13:N227)</f>
        <v>0</v>
      </c>
      <c r="E7" s="119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139" t="str">
        <f t="shared" si="2"/>
        <v>.</v>
      </c>
      <c r="AA7" s="113" t="str">
        <f t="shared" si="3"/>
        <v/>
      </c>
      <c r="AB7" s="113" t="str">
        <f t="shared" si="4"/>
        <v/>
      </c>
      <c r="AC7" s="139" t="str">
        <f t="shared" si="5"/>
        <v>.</v>
      </c>
    </row>
    <row r="8" spans="1:40" x14ac:dyDescent="0.3">
      <c r="A8" s="23"/>
      <c r="C8" s="118" t="str">
        <f>Decsheets!T10</f>
        <v>-</v>
      </c>
      <c r="D8" s="91">
        <f>SUM(O13:O227)</f>
        <v>0</v>
      </c>
      <c r="E8" s="119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139" t="str">
        <f t="shared" si="2"/>
        <v>.</v>
      </c>
      <c r="AA8" s="113" t="str">
        <f t="shared" si="3"/>
        <v/>
      </c>
      <c r="AB8" s="113" t="str">
        <f t="shared" si="4"/>
        <v/>
      </c>
      <c r="AC8" s="139" t="str">
        <f t="shared" si="5"/>
        <v>.</v>
      </c>
    </row>
    <row r="9" spans="1:40" x14ac:dyDescent="0.3">
      <c r="A9" s="23"/>
      <c r="C9" s="118" t="str">
        <f>Decsheets!T11</f>
        <v>Blank</v>
      </c>
      <c r="D9" s="91">
        <f>SUM(P13:P227)</f>
        <v>0</v>
      </c>
      <c r="E9" s="119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139" t="str">
        <f t="shared" si="2"/>
        <v>.</v>
      </c>
      <c r="AA9" s="113" t="str">
        <f t="shared" si="3"/>
        <v/>
      </c>
      <c r="AB9" s="113" t="str">
        <f t="shared" si="4"/>
        <v/>
      </c>
      <c r="AC9" s="139" t="str">
        <f t="shared" si="5"/>
        <v>.</v>
      </c>
    </row>
    <row r="10" spans="1:40" x14ac:dyDescent="0.3">
      <c r="C10" s="120" t="s">
        <v>257</v>
      </c>
      <c r="D10" s="109">
        <f>SUM(R13:R227)</f>
        <v>567</v>
      </c>
      <c r="E10" s="121"/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78" t="s">
        <v>26</v>
      </c>
      <c r="S10" s="10"/>
      <c r="W10" s="113" t="str">
        <f t="shared" si="0"/>
        <v/>
      </c>
      <c r="X10" s="113" t="str">
        <f t="shared" si="1"/>
        <v/>
      </c>
      <c r="Y10" s="139" t="str">
        <f t="shared" si="2"/>
        <v>.</v>
      </c>
      <c r="AA10" s="113" t="str">
        <f t="shared" si="3"/>
        <v/>
      </c>
      <c r="AB10" s="113" t="str">
        <f t="shared" si="4"/>
        <v/>
      </c>
      <c r="AC10" s="139" t="str">
        <f t="shared" si="5"/>
        <v>.</v>
      </c>
    </row>
    <row r="11" spans="1:40" ht="17.25" customHeight="1" x14ac:dyDescent="0.3">
      <c r="A11" s="102" t="s">
        <v>308</v>
      </c>
      <c r="B11" s="54"/>
      <c r="C11" s="12"/>
      <c r="D11" s="12"/>
      <c r="E11" s="110" t="s">
        <v>289</v>
      </c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78"/>
      <c r="S11" s="10"/>
      <c r="W11" s="113" t="str">
        <f t="shared" si="0"/>
        <v/>
      </c>
      <c r="X11" s="113" t="str">
        <f t="shared" si="1"/>
        <v/>
      </c>
      <c r="Y11" s="139" t="str">
        <f t="shared" si="2"/>
        <v>.</v>
      </c>
      <c r="AA11" s="113" t="str">
        <f t="shared" si="3"/>
        <v/>
      </c>
      <c r="AB11" s="113" t="str">
        <f t="shared" si="4"/>
        <v/>
      </c>
      <c r="AC11" s="139" t="str">
        <f t="shared" si="5"/>
        <v>.</v>
      </c>
    </row>
    <row r="12" spans="1:40" ht="28.2" x14ac:dyDescent="0.3">
      <c r="A12" s="13" t="s">
        <v>2</v>
      </c>
      <c r="B12" s="54"/>
      <c r="C12" s="14" t="s">
        <v>137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199" t="str">
        <f>Decsheets!S12</f>
        <v>blank</v>
      </c>
      <c r="R12" s="279"/>
      <c r="S12" s="10" t="s">
        <v>27</v>
      </c>
      <c r="T12" s="262" t="s">
        <v>471</v>
      </c>
      <c r="Y12" s="138"/>
      <c r="AC12" s="138"/>
      <c r="AE12" s="214" t="s">
        <v>417</v>
      </c>
    </row>
    <row r="13" spans="1:40" x14ac:dyDescent="0.3">
      <c r="A13" s="17"/>
      <c r="B13" s="55">
        <v>1</v>
      </c>
      <c r="C13" s="24" t="str">
        <f t="shared" ref="C13:C19" si="6">IF(A13="","",VLOOKUP($A$12,IF(LEN(A13)=2,SWB,SWA),VLOOKUP(LEFT(A13,1),club,6,FALSE),FALSE))</f>
        <v/>
      </c>
      <c r="D13" s="24" t="str">
        <f t="shared" ref="D13:D19" si="7">IF(A13="","",VLOOKUP(LEFT(A13,1),club,2,FALSE))</f>
        <v/>
      </c>
      <c r="E13" s="101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 t="shared" si="8"/>
        <v/>
      </c>
      <c r="R13" s="16"/>
      <c r="S13" s="10"/>
      <c r="T13" s="259" t="str">
        <f t="shared" ref="T13:T19" si="9">IFERROR(IF(E13=".",".",IF(E13&lt;=$AN$15,"L9",IF(E13&lt;=$AM$15,"L8",IF(E13&lt;=$AL$15,"L7",IF(E13&lt;=$AK$15,"L6",IF(E13&lt;=$AJ$15,"L5",IF(E13&lt;=$AI$15,"L4",IF(E13&lt;=$AH$15,"L3",IF(E13&lt;=$AG$15,"L2",IF(E13&lt;=$AF$15,"L1","-")))))))))),"?")</f>
        <v>.</v>
      </c>
      <c r="W13" s="113" t="s">
        <v>311</v>
      </c>
      <c r="X13" s="115" t="s">
        <v>313</v>
      </c>
      <c r="Y13" s="137" t="str">
        <f>$E28</f>
        <v>.</v>
      </c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101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59" t="str">
        <f t="shared" si="9"/>
        <v>.</v>
      </c>
      <c r="W14" s="113" t="str">
        <f>$C29</f>
        <v/>
      </c>
      <c r="X14" s="113" t="str">
        <f>$D29</f>
        <v/>
      </c>
      <c r="Y14" s="139" t="str">
        <f>$E29</f>
        <v>.</v>
      </c>
      <c r="AA14" s="113" t="str">
        <f>$C37</f>
        <v/>
      </c>
      <c r="AB14" s="113" t="str">
        <f>$D37</f>
        <v/>
      </c>
      <c r="AC14" s="139" t="str">
        <f>$E37</f>
        <v>.</v>
      </c>
      <c r="AE14" s="120" t="s">
        <v>391</v>
      </c>
      <c r="AF14" s="211">
        <v>9.4</v>
      </c>
      <c r="AG14" s="211">
        <v>9.1</v>
      </c>
      <c r="AH14" s="211">
        <v>8.9</v>
      </c>
      <c r="AI14" s="211">
        <v>8.6999999999999993</v>
      </c>
      <c r="AJ14" s="211">
        <v>8.5</v>
      </c>
      <c r="AK14" s="211">
        <v>8.3000000000000007</v>
      </c>
      <c r="AL14" s="211">
        <v>8.15</v>
      </c>
      <c r="AM14" s="211">
        <v>8.0500000000000007</v>
      </c>
      <c r="AN14" s="211">
        <v>7.95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101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59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139" t="str">
        <f t="shared" ref="Y15:Y20" si="12">$E30</f>
        <v>.</v>
      </c>
      <c r="AA15" s="113" t="str">
        <f t="shared" ref="AA15:AA20" si="13">$C38</f>
        <v/>
      </c>
      <c r="AB15" s="113" t="str">
        <f t="shared" ref="AB15:AB20" si="14">$D38</f>
        <v/>
      </c>
      <c r="AC15" s="139" t="str">
        <f t="shared" ref="AC15:AC20" si="15">$E38</f>
        <v>.</v>
      </c>
      <c r="AE15" s="120" t="s">
        <v>393</v>
      </c>
      <c r="AF15" s="211">
        <v>14</v>
      </c>
      <c r="AG15" s="211">
        <v>13.7</v>
      </c>
      <c r="AH15" s="211">
        <v>13.5</v>
      </c>
      <c r="AI15" s="211">
        <v>13.3</v>
      </c>
      <c r="AJ15" s="211">
        <v>13.1</v>
      </c>
      <c r="AK15" s="211">
        <v>12.9</v>
      </c>
      <c r="AL15" s="211">
        <v>12.7</v>
      </c>
      <c r="AM15" s="211">
        <v>12.6</v>
      </c>
      <c r="AN15" s="211">
        <v>12.5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101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59" t="str">
        <f t="shared" si="9"/>
        <v>.</v>
      </c>
      <c r="W16" s="113" t="str">
        <f t="shared" si="10"/>
        <v/>
      </c>
      <c r="X16" s="113" t="str">
        <f t="shared" si="11"/>
        <v/>
      </c>
      <c r="Y16" s="139" t="str">
        <f t="shared" si="12"/>
        <v>.</v>
      </c>
      <c r="AA16" s="113" t="str">
        <f t="shared" si="13"/>
        <v/>
      </c>
      <c r="AB16" s="113" t="str">
        <f t="shared" si="14"/>
        <v/>
      </c>
      <c r="AC16" s="139" t="str">
        <f t="shared" si="15"/>
        <v>.</v>
      </c>
      <c r="AE16" s="120" t="s">
        <v>395</v>
      </c>
      <c r="AF16" s="211">
        <v>30.8</v>
      </c>
      <c r="AG16" s="211">
        <v>30.5</v>
      </c>
      <c r="AH16" s="211">
        <v>29.7</v>
      </c>
      <c r="AI16" s="211">
        <v>29.2</v>
      </c>
      <c r="AJ16" s="211">
        <v>28.5</v>
      </c>
      <c r="AK16" s="211">
        <v>27.8</v>
      </c>
      <c r="AL16" s="211">
        <v>27.2</v>
      </c>
      <c r="AM16" s="211">
        <v>26.7</v>
      </c>
      <c r="AN16" s="211">
        <v>26.3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101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59" t="str">
        <f t="shared" si="9"/>
        <v>.</v>
      </c>
      <c r="W17" s="113" t="str">
        <f t="shared" si="10"/>
        <v/>
      </c>
      <c r="X17" s="113" t="str">
        <f t="shared" si="11"/>
        <v/>
      </c>
      <c r="Y17" s="139" t="str">
        <f t="shared" si="12"/>
        <v>.</v>
      </c>
      <c r="AA17" s="113" t="str">
        <f t="shared" si="13"/>
        <v/>
      </c>
      <c r="AB17" s="113" t="str">
        <f t="shared" si="14"/>
        <v/>
      </c>
      <c r="AC17" s="139" t="str">
        <f t="shared" si="15"/>
        <v>.</v>
      </c>
      <c r="AE17" s="120" t="s">
        <v>407</v>
      </c>
      <c r="AF17" s="211">
        <v>51</v>
      </c>
      <c r="AG17" s="211">
        <v>49</v>
      </c>
      <c r="AH17" s="211">
        <v>47</v>
      </c>
      <c r="AI17" s="211">
        <v>45.2</v>
      </c>
      <c r="AJ17" s="211">
        <v>44</v>
      </c>
      <c r="AK17" s="211">
        <v>43</v>
      </c>
      <c r="AL17" s="211">
        <v>42.4</v>
      </c>
      <c r="AM17" s="211">
        <v>41.8</v>
      </c>
      <c r="AN17" s="211">
        <v>40.9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101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59" t="str">
        <f t="shared" si="9"/>
        <v>.</v>
      </c>
      <c r="W18" s="113" t="str">
        <f t="shared" si="10"/>
        <v/>
      </c>
      <c r="X18" s="113" t="str">
        <f t="shared" si="11"/>
        <v/>
      </c>
      <c r="Y18" s="139" t="str">
        <f t="shared" si="12"/>
        <v>.</v>
      </c>
      <c r="AA18" s="113" t="str">
        <f t="shared" si="13"/>
        <v/>
      </c>
      <c r="AB18" s="113" t="str">
        <f t="shared" si="14"/>
        <v/>
      </c>
      <c r="AC18" s="139" t="str">
        <f t="shared" si="15"/>
        <v>.</v>
      </c>
      <c r="AE18" s="120" t="s">
        <v>397</v>
      </c>
      <c r="AF18" s="212">
        <v>1.8518518518518517E-3</v>
      </c>
      <c r="AG18" s="212">
        <v>1.7939814814814815E-3</v>
      </c>
      <c r="AH18" s="212">
        <v>1.7476851851851852E-3</v>
      </c>
      <c r="AI18" s="212">
        <v>1.712962962962963E-3</v>
      </c>
      <c r="AJ18" s="212">
        <v>1.689814814814815E-3</v>
      </c>
      <c r="AK18" s="212">
        <v>1.6666666666666668E-3</v>
      </c>
      <c r="AL18" s="212">
        <v>1.6435185185185201E-3</v>
      </c>
      <c r="AM18" s="212">
        <v>1.6203703703703701E-3</v>
      </c>
      <c r="AN18" s="212">
        <v>1.5972222222222199E-3</v>
      </c>
    </row>
    <row r="19" spans="1:40" x14ac:dyDescent="0.3">
      <c r="A19" s="17"/>
      <c r="B19" s="55">
        <v>7</v>
      </c>
      <c r="C19" s="24" t="str">
        <f t="shared" si="6"/>
        <v/>
      </c>
      <c r="D19" s="24" t="str">
        <f t="shared" si="7"/>
        <v/>
      </c>
      <c r="E19" s="101" t="s">
        <v>290</v>
      </c>
      <c r="F19" s="18">
        <v>1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SUM(Decsheets!$V$5:$V$13)-(SUM(J13:P19))</f>
        <v>21</v>
      </c>
      <c r="S19" s="10"/>
      <c r="T19" s="259" t="str">
        <f t="shared" si="9"/>
        <v>.</v>
      </c>
      <c r="W19" s="113" t="str">
        <f t="shared" si="10"/>
        <v/>
      </c>
      <c r="X19" s="113" t="str">
        <f t="shared" si="11"/>
        <v/>
      </c>
      <c r="Y19" s="139" t="str">
        <f t="shared" si="12"/>
        <v>.</v>
      </c>
      <c r="AA19" s="113" t="str">
        <f t="shared" si="13"/>
        <v/>
      </c>
      <c r="AB19" s="113" t="str">
        <f t="shared" si="14"/>
        <v/>
      </c>
      <c r="AC19" s="139" t="str">
        <f t="shared" si="15"/>
        <v>.</v>
      </c>
      <c r="AE19" s="120" t="s">
        <v>399</v>
      </c>
      <c r="AF19" s="212">
        <v>3.9351851851851857E-3</v>
      </c>
      <c r="AG19" s="212">
        <v>3.8194444444444443E-3</v>
      </c>
      <c r="AH19" s="212">
        <v>3.7037037037037034E-3</v>
      </c>
      <c r="AI19" s="212">
        <v>3.6111111111111114E-3</v>
      </c>
      <c r="AJ19" s="212">
        <v>3.5416666666666665E-3</v>
      </c>
      <c r="AK19" s="212">
        <v>3.472222222222222E-3</v>
      </c>
      <c r="AL19" s="212">
        <v>3.414351851851852E-3</v>
      </c>
      <c r="AM19" s="212">
        <v>3.3564814814814811E-3</v>
      </c>
      <c r="AN19" s="212">
        <v>3.2986111111111111E-3</v>
      </c>
    </row>
    <row r="20" spans="1:40" x14ac:dyDescent="0.3">
      <c r="A20" s="13" t="s">
        <v>2</v>
      </c>
      <c r="B20" s="54"/>
      <c r="C20" s="20" t="s">
        <v>138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60"/>
      <c r="W20" s="113" t="str">
        <f t="shared" si="10"/>
        <v/>
      </c>
      <c r="X20" s="113" t="str">
        <f t="shared" si="11"/>
        <v/>
      </c>
      <c r="Y20" s="139" t="str">
        <f t="shared" si="12"/>
        <v>.</v>
      </c>
      <c r="AA20" s="113" t="str">
        <f t="shared" si="13"/>
        <v/>
      </c>
      <c r="AB20" s="113" t="str">
        <f t="shared" si="14"/>
        <v/>
      </c>
      <c r="AC20" s="139" t="str">
        <f t="shared" si="15"/>
        <v>.</v>
      </c>
      <c r="AE20" s="120" t="s">
        <v>408</v>
      </c>
      <c r="AF20" s="212">
        <v>8.5069444444444437E-3</v>
      </c>
      <c r="AG20" s="212">
        <v>8.3333333333333332E-3</v>
      </c>
      <c r="AH20" s="212">
        <v>8.1597222222222227E-3</v>
      </c>
      <c r="AI20" s="212">
        <v>7.9861111111111122E-3</v>
      </c>
      <c r="AJ20" s="212">
        <v>7.8125E-3</v>
      </c>
      <c r="AK20" s="212">
        <v>7.6388888888888886E-3</v>
      </c>
      <c r="AL20" s="212">
        <v>7.4652777777777781E-3</v>
      </c>
      <c r="AM20" s="212">
        <v>7.3495370370370372E-3</v>
      </c>
      <c r="AN20" s="212">
        <v>7.1759259259259259E-3</v>
      </c>
    </row>
    <row r="21" spans="1:40" x14ac:dyDescent="0.3">
      <c r="A21" s="17"/>
      <c r="B21" s="55">
        <v>1</v>
      </c>
      <c r="C21" s="24" t="str">
        <f t="shared" ref="C21:C27" si="16">IF(A21="","",VLOOKUP($A$20,IF(LEN(A21)=2,SWB,SWA),VLOOKUP(LEFT(A21,1),club,6,FALSE),FALSE))</f>
        <v/>
      </c>
      <c r="D21" s="24" t="str">
        <f t="shared" ref="D21:D27" si="17">IF(A21="","",VLOOKUP(LEFT(A21,1),club,2,FALSE))</f>
        <v/>
      </c>
      <c r="E21" s="101" t="s">
        <v>290</v>
      </c>
      <c r="F21" s="18">
        <f>Decsheets!$V$5</f>
        <v>6</v>
      </c>
      <c r="G21" s="10"/>
      <c r="H21" s="10"/>
      <c r="I21" s="19"/>
      <c r="J21" s="16" t="str">
        <f t="shared" ref="J21:Q27" si="18">IF($A21="","",IF(LEFT($A21,1)=J$12,$F21,""))</f>
        <v/>
      </c>
      <c r="K21" s="16" t="str">
        <f t="shared" si="18"/>
        <v/>
      </c>
      <c r="L21" s="16" t="str">
        <f t="shared" si="18"/>
        <v/>
      </c>
      <c r="M21" s="16" t="str">
        <f t="shared" si="18"/>
        <v/>
      </c>
      <c r="N21" s="16" t="str">
        <f t="shared" si="18"/>
        <v/>
      </c>
      <c r="O21" s="16" t="str">
        <f t="shared" si="18"/>
        <v/>
      </c>
      <c r="P21" s="16" t="str">
        <f t="shared" si="18"/>
        <v/>
      </c>
      <c r="Q21" s="16" t="str">
        <f t="shared" si="18"/>
        <v/>
      </c>
      <c r="R21" s="16"/>
      <c r="S21" s="10"/>
      <c r="T21" s="259" t="str">
        <f t="shared" ref="T21:T27" si="19">IFERROR(IF(E21=".",".",IF(E21&lt;=$AN$15,"L9",IF(E21&lt;=$AM$15,"L8",IF(E21&lt;=$AL$15,"L7",IF(E21&lt;=$AK$15,"L6",IF(E21&lt;=$AJ$15,"L5",IF(E21&lt;=$AI$15,"L4",IF(E21&lt;=$AH$15,"L3",IF(E21&lt;=$AG$15,"L2",IF(E21&lt;=$AF$15,"L1","-")))))))))),"?")</f>
        <v>.</v>
      </c>
      <c r="Y21" s="138"/>
      <c r="AC21" s="138"/>
      <c r="AE21" s="120" t="s">
        <v>414</v>
      </c>
      <c r="AF21" s="212">
        <v>4.5138888888888893E-3</v>
      </c>
      <c r="AG21" s="212">
        <v>4.3749999999999995E-3</v>
      </c>
      <c r="AH21" s="212">
        <v>4.2592592592592595E-3</v>
      </c>
      <c r="AI21" s="212">
        <v>4.1435185185185186E-3</v>
      </c>
      <c r="AJ21" s="212">
        <v>4.0509259259259257E-3</v>
      </c>
      <c r="AK21" s="212">
        <v>3.9583333333333337E-3</v>
      </c>
      <c r="AL21" s="212">
        <v>3.8888888888888883E-3</v>
      </c>
      <c r="AM21" s="212">
        <v>3.8194444444444443E-3</v>
      </c>
      <c r="AN21" s="212">
        <v>3.7615740740740739E-3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17"/>
        <v/>
      </c>
      <c r="E22" s="101" t="s">
        <v>290</v>
      </c>
      <c r="F22" s="18">
        <f>Decsheets!$V$6</f>
        <v>5</v>
      </c>
      <c r="G22" s="10"/>
      <c r="H22" s="10"/>
      <c r="I22" s="19"/>
      <c r="J22" s="16" t="str">
        <f t="shared" si="18"/>
        <v/>
      </c>
      <c r="K22" s="16" t="str">
        <f t="shared" si="18"/>
        <v/>
      </c>
      <c r="L22" s="16" t="str">
        <f t="shared" si="18"/>
        <v/>
      </c>
      <c r="M22" s="16" t="str">
        <f t="shared" si="18"/>
        <v/>
      </c>
      <c r="N22" s="16" t="str">
        <f t="shared" si="18"/>
        <v/>
      </c>
      <c r="O22" s="16" t="str">
        <f t="shared" si="18"/>
        <v/>
      </c>
      <c r="P22" s="16" t="str">
        <f t="shared" si="18"/>
        <v/>
      </c>
      <c r="Q22" s="16" t="str">
        <f t="shared" si="18"/>
        <v/>
      </c>
      <c r="R22" s="16"/>
      <c r="S22" s="10"/>
      <c r="T22" s="259" t="str">
        <f t="shared" si="19"/>
        <v>.</v>
      </c>
      <c r="W22" s="113" t="s">
        <v>314</v>
      </c>
      <c r="Y22" s="138"/>
      <c r="AA22" s="113" t="s">
        <v>315</v>
      </c>
      <c r="AC22" s="138"/>
      <c r="AE22" s="120" t="s">
        <v>400</v>
      </c>
      <c r="AF22" s="211">
        <v>11.2</v>
      </c>
      <c r="AG22" s="211">
        <v>10.9</v>
      </c>
      <c r="AH22" s="211">
        <v>10.6</v>
      </c>
      <c r="AI22" s="211">
        <v>10.3</v>
      </c>
      <c r="AJ22" s="211">
        <v>10</v>
      </c>
      <c r="AK22" s="211">
        <v>9.75</v>
      </c>
      <c r="AL22" s="211">
        <v>9.5</v>
      </c>
      <c r="AM22" s="211">
        <v>9.25</v>
      </c>
      <c r="AN22" s="211">
        <v>9.0500000000000007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17"/>
        <v/>
      </c>
      <c r="E23" s="101" t="s">
        <v>290</v>
      </c>
      <c r="F23" s="18">
        <f>Decsheets!$V$7</f>
        <v>4</v>
      </c>
      <c r="G23" s="10"/>
      <c r="H23" s="10"/>
      <c r="I23" s="19"/>
      <c r="J23" s="16" t="str">
        <f t="shared" si="18"/>
        <v/>
      </c>
      <c r="K23" s="16" t="str">
        <f t="shared" si="18"/>
        <v/>
      </c>
      <c r="L23" s="16" t="str">
        <f t="shared" si="18"/>
        <v/>
      </c>
      <c r="M23" s="16" t="str">
        <f t="shared" si="18"/>
        <v/>
      </c>
      <c r="N23" s="16" t="str">
        <f t="shared" si="18"/>
        <v/>
      </c>
      <c r="O23" s="16" t="str">
        <f t="shared" si="18"/>
        <v/>
      </c>
      <c r="P23" s="16" t="str">
        <f t="shared" si="18"/>
        <v/>
      </c>
      <c r="Q23" s="16" t="str">
        <f t="shared" si="18"/>
        <v/>
      </c>
      <c r="R23" s="16"/>
      <c r="S23" s="10"/>
      <c r="T23" s="259" t="str">
        <f t="shared" si="19"/>
        <v>.</v>
      </c>
      <c r="W23" s="113" t="str">
        <f>$C45</f>
        <v/>
      </c>
      <c r="X23" s="113" t="str">
        <f>$D45</f>
        <v/>
      </c>
      <c r="Y23" s="139" t="str">
        <f>$E45</f>
        <v>.</v>
      </c>
      <c r="AA23" s="113" t="str">
        <f>$C53</f>
        <v/>
      </c>
      <c r="AB23" s="113" t="str">
        <f>$D53</f>
        <v/>
      </c>
      <c r="AC23" s="139" t="str">
        <f>$E53</f>
        <v>.</v>
      </c>
      <c r="AE23" s="120" t="s">
        <v>415</v>
      </c>
      <c r="AF23" s="211">
        <v>14.5</v>
      </c>
      <c r="AG23" s="211">
        <v>14</v>
      </c>
      <c r="AH23" s="211">
        <v>13.6</v>
      </c>
      <c r="AI23" s="211">
        <v>13.3</v>
      </c>
      <c r="AJ23" s="211">
        <v>13</v>
      </c>
      <c r="AK23" s="211">
        <v>12.7</v>
      </c>
      <c r="AL23" s="211">
        <v>12.4</v>
      </c>
      <c r="AM23" s="211">
        <v>12.2</v>
      </c>
      <c r="AN23" s="211">
        <v>12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17"/>
        <v/>
      </c>
      <c r="E24" s="101" t="s">
        <v>290</v>
      </c>
      <c r="F24" s="18">
        <f>Decsheets!$V$8</f>
        <v>3</v>
      </c>
      <c r="G24" s="10"/>
      <c r="H24" s="10"/>
      <c r="I24" s="19"/>
      <c r="J24" s="16" t="str">
        <f t="shared" si="18"/>
        <v/>
      </c>
      <c r="K24" s="16" t="str">
        <f t="shared" si="18"/>
        <v/>
      </c>
      <c r="L24" s="16" t="str">
        <f t="shared" si="18"/>
        <v/>
      </c>
      <c r="M24" s="16" t="str">
        <f t="shared" si="18"/>
        <v/>
      </c>
      <c r="N24" s="16" t="str">
        <f t="shared" si="18"/>
        <v/>
      </c>
      <c r="O24" s="16" t="str">
        <f t="shared" si="18"/>
        <v/>
      </c>
      <c r="P24" s="16" t="str">
        <f t="shared" si="18"/>
        <v/>
      </c>
      <c r="Q24" s="16" t="str">
        <f t="shared" si="18"/>
        <v/>
      </c>
      <c r="R24" s="16"/>
      <c r="S24" s="10"/>
      <c r="T24" s="259" t="str">
        <f t="shared" si="19"/>
        <v>.</v>
      </c>
      <c r="W24" s="113" t="str">
        <f t="shared" ref="W24:W29" si="20">$C46</f>
        <v/>
      </c>
      <c r="X24" s="113" t="str">
        <f t="shared" ref="X24:X29" si="21">$D46</f>
        <v/>
      </c>
      <c r="Y24" s="139" t="str">
        <f t="shared" ref="Y24:Y29" si="22">$E46</f>
        <v>.</v>
      </c>
      <c r="AA24" s="113" t="str">
        <f t="shared" ref="AA24:AA29" si="23">$C54</f>
        <v/>
      </c>
      <c r="AB24" s="113" t="str">
        <f t="shared" ref="AB24:AB29" si="24">$D54</f>
        <v/>
      </c>
      <c r="AC24" s="139" t="str">
        <f t="shared" ref="AC24:AC29" si="25">$E54</f>
        <v>.</v>
      </c>
      <c r="AE24" s="120" t="s">
        <v>416</v>
      </c>
      <c r="AF24" s="211">
        <v>55</v>
      </c>
      <c r="AG24" s="211">
        <v>53.5</v>
      </c>
      <c r="AH24" s="211">
        <v>52</v>
      </c>
      <c r="AI24" s="211">
        <v>51</v>
      </c>
      <c r="AJ24" s="211">
        <v>50</v>
      </c>
      <c r="AK24" s="211">
        <v>49</v>
      </c>
      <c r="AL24" s="211">
        <v>48</v>
      </c>
      <c r="AM24" s="211">
        <v>47</v>
      </c>
      <c r="AN24" s="211">
        <v>46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17"/>
        <v/>
      </c>
      <c r="E25" s="101" t="s">
        <v>290</v>
      </c>
      <c r="F25" s="18">
        <f>Decsheets!$V$9</f>
        <v>2</v>
      </c>
      <c r="G25" s="10"/>
      <c r="H25" s="10"/>
      <c r="I25" s="19"/>
      <c r="J25" s="16" t="str">
        <f t="shared" si="18"/>
        <v/>
      </c>
      <c r="K25" s="16" t="str">
        <f t="shared" si="18"/>
        <v/>
      </c>
      <c r="L25" s="16" t="str">
        <f t="shared" si="18"/>
        <v/>
      </c>
      <c r="M25" s="16" t="str">
        <f t="shared" si="18"/>
        <v/>
      </c>
      <c r="N25" s="16" t="str">
        <f t="shared" si="18"/>
        <v/>
      </c>
      <c r="O25" s="16" t="str">
        <f t="shared" si="18"/>
        <v/>
      </c>
      <c r="P25" s="16" t="str">
        <f t="shared" si="18"/>
        <v/>
      </c>
      <c r="Q25" s="16" t="str">
        <f t="shared" si="18"/>
        <v/>
      </c>
      <c r="R25" s="16"/>
      <c r="S25" s="10"/>
      <c r="T25" s="259" t="str">
        <f t="shared" si="19"/>
        <v>.</v>
      </c>
      <c r="W25" s="113" t="str">
        <f t="shared" si="20"/>
        <v/>
      </c>
      <c r="X25" s="113" t="str">
        <f t="shared" si="21"/>
        <v/>
      </c>
      <c r="Y25" s="139" t="str">
        <f t="shared" si="22"/>
        <v>.</v>
      </c>
      <c r="AA25" s="113" t="str">
        <f t="shared" si="23"/>
        <v/>
      </c>
      <c r="AB25" s="113" t="str">
        <f t="shared" si="24"/>
        <v/>
      </c>
      <c r="AC25" s="139" t="str">
        <f t="shared" si="25"/>
        <v>.</v>
      </c>
      <c r="AE25" s="120" t="s">
        <v>7</v>
      </c>
      <c r="AF25" s="211">
        <v>1.2</v>
      </c>
      <c r="AG25" s="211">
        <v>1.25</v>
      </c>
      <c r="AH25" s="211">
        <v>1.3</v>
      </c>
      <c r="AI25" s="211">
        <v>1.35</v>
      </c>
      <c r="AJ25" s="211">
        <v>1.4</v>
      </c>
      <c r="AK25" s="211">
        <v>1.45</v>
      </c>
      <c r="AL25" s="211">
        <v>1.5</v>
      </c>
      <c r="AM25" s="211">
        <v>1.55</v>
      </c>
      <c r="AN25" s="211">
        <v>1.6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17"/>
        <v/>
      </c>
      <c r="E26" s="101" t="s">
        <v>290</v>
      </c>
      <c r="F26" s="18">
        <f>Decsheets!$V$10</f>
        <v>1</v>
      </c>
      <c r="G26" s="10"/>
      <c r="H26" s="10"/>
      <c r="I26" s="19"/>
      <c r="J26" s="16" t="str">
        <f t="shared" si="18"/>
        <v/>
      </c>
      <c r="K26" s="16" t="str">
        <f t="shared" si="18"/>
        <v/>
      </c>
      <c r="L26" s="16" t="str">
        <f t="shared" si="18"/>
        <v/>
      </c>
      <c r="M26" s="16" t="str">
        <f t="shared" si="18"/>
        <v/>
      </c>
      <c r="N26" s="16" t="str">
        <f t="shared" si="18"/>
        <v/>
      </c>
      <c r="O26" s="16" t="str">
        <f t="shared" si="18"/>
        <v/>
      </c>
      <c r="P26" s="16" t="str">
        <f t="shared" si="18"/>
        <v/>
      </c>
      <c r="Q26" s="16" t="str">
        <f t="shared" si="18"/>
        <v/>
      </c>
      <c r="R26" s="16"/>
      <c r="S26" s="10"/>
      <c r="T26" s="259" t="str">
        <f t="shared" si="19"/>
        <v>.</v>
      </c>
      <c r="W26" s="113" t="str">
        <f t="shared" si="20"/>
        <v/>
      </c>
      <c r="X26" s="113" t="str">
        <f t="shared" si="21"/>
        <v/>
      </c>
      <c r="Y26" s="139" t="str">
        <f t="shared" si="22"/>
        <v>.</v>
      </c>
      <c r="AA26" s="113" t="str">
        <f t="shared" si="23"/>
        <v/>
      </c>
      <c r="AB26" s="113" t="str">
        <f t="shared" si="24"/>
        <v/>
      </c>
      <c r="AC26" s="139" t="str">
        <f t="shared" si="25"/>
        <v>.</v>
      </c>
      <c r="AE26" s="120" t="s">
        <v>8</v>
      </c>
      <c r="AF26" s="211">
        <v>3.75</v>
      </c>
      <c r="AG26" s="211">
        <v>4</v>
      </c>
      <c r="AH26" s="211">
        <v>4.25</v>
      </c>
      <c r="AI26" s="211">
        <v>4.5</v>
      </c>
      <c r="AJ26" s="211">
        <v>4.75</v>
      </c>
      <c r="AK26" s="211">
        <v>4.95</v>
      </c>
      <c r="AL26" s="211">
        <v>5.0999999999999996</v>
      </c>
      <c r="AM26" s="211">
        <v>5.25</v>
      </c>
      <c r="AN26" s="211">
        <v>5.4</v>
      </c>
    </row>
    <row r="27" spans="1:40" x14ac:dyDescent="0.3">
      <c r="A27" s="17"/>
      <c r="B27" s="55">
        <v>7</v>
      </c>
      <c r="C27" s="24" t="str">
        <f t="shared" si="16"/>
        <v/>
      </c>
      <c r="D27" s="24" t="str">
        <f t="shared" si="17"/>
        <v/>
      </c>
      <c r="E27" s="101" t="s">
        <v>290</v>
      </c>
      <c r="F27" s="18">
        <v>1</v>
      </c>
      <c r="G27" s="10"/>
      <c r="H27" s="10"/>
      <c r="I27" s="19"/>
      <c r="J27" s="16" t="str">
        <f t="shared" si="18"/>
        <v/>
      </c>
      <c r="K27" s="16" t="str">
        <f t="shared" si="18"/>
        <v/>
      </c>
      <c r="L27" s="16" t="str">
        <f t="shared" si="18"/>
        <v/>
      </c>
      <c r="M27" s="16" t="str">
        <f t="shared" si="18"/>
        <v/>
      </c>
      <c r="N27" s="16" t="str">
        <f t="shared" si="18"/>
        <v/>
      </c>
      <c r="O27" s="16" t="str">
        <f t="shared" si="18"/>
        <v/>
      </c>
      <c r="P27" s="16" t="str">
        <f t="shared" si="18"/>
        <v/>
      </c>
      <c r="Q27" s="16" t="str">
        <f t="shared" si="18"/>
        <v/>
      </c>
      <c r="R27" s="16">
        <f>SUM(Decsheets!$V$5:$V$13)-(SUM(J21:P27))</f>
        <v>21</v>
      </c>
      <c r="S27" s="10"/>
      <c r="T27" s="259" t="str">
        <f t="shared" si="19"/>
        <v>.</v>
      </c>
      <c r="W27" s="113" t="str">
        <f t="shared" si="20"/>
        <v/>
      </c>
      <c r="X27" s="113" t="str">
        <f t="shared" si="21"/>
        <v/>
      </c>
      <c r="Y27" s="139" t="str">
        <f t="shared" si="22"/>
        <v>.</v>
      </c>
      <c r="AA27" s="113" t="str">
        <f t="shared" si="23"/>
        <v/>
      </c>
      <c r="AB27" s="113" t="str">
        <f t="shared" si="24"/>
        <v/>
      </c>
      <c r="AC27" s="139" t="str">
        <f t="shared" si="25"/>
        <v>.</v>
      </c>
      <c r="AE27" s="120" t="s">
        <v>271</v>
      </c>
      <c r="AF27" s="211">
        <v>1.4</v>
      </c>
      <c r="AG27" s="211">
        <v>1.6</v>
      </c>
      <c r="AH27" s="211">
        <v>1.8</v>
      </c>
      <c r="AI27" s="211">
        <v>2</v>
      </c>
      <c r="AJ27" s="211">
        <v>2.25</v>
      </c>
      <c r="AK27" s="211">
        <v>2.5</v>
      </c>
      <c r="AL27" s="211">
        <v>2.75</v>
      </c>
      <c r="AM27" s="211">
        <v>3</v>
      </c>
      <c r="AN27" s="211">
        <v>3.25</v>
      </c>
    </row>
    <row r="28" spans="1:40" x14ac:dyDescent="0.3">
      <c r="A28" s="13" t="s">
        <v>3</v>
      </c>
      <c r="B28" s="54"/>
      <c r="C28" s="21" t="s">
        <v>139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60"/>
      <c r="W28" s="113" t="str">
        <f t="shared" si="20"/>
        <v/>
      </c>
      <c r="X28" s="113" t="str">
        <f t="shared" si="21"/>
        <v/>
      </c>
      <c r="Y28" s="139" t="str">
        <f t="shared" si="22"/>
        <v>.</v>
      </c>
      <c r="AA28" s="113" t="str">
        <f>$C58</f>
        <v/>
      </c>
      <c r="AB28" s="113" t="str">
        <f>$D58</f>
        <v/>
      </c>
      <c r="AC28" s="139" t="str">
        <f t="shared" si="25"/>
        <v>.</v>
      </c>
      <c r="AE28" s="120" t="s">
        <v>9</v>
      </c>
      <c r="AF28" s="211">
        <v>8.25</v>
      </c>
      <c r="AG28" s="211">
        <v>8.5</v>
      </c>
      <c r="AH28" s="211">
        <v>8.75</v>
      </c>
      <c r="AI28" s="211">
        <v>9</v>
      </c>
      <c r="AJ28" s="211">
        <v>9.5</v>
      </c>
      <c r="AK28" s="211">
        <v>10</v>
      </c>
      <c r="AL28" s="211">
        <v>10.4</v>
      </c>
      <c r="AM28" s="211">
        <v>10.8</v>
      </c>
      <c r="AN28" s="211">
        <v>11</v>
      </c>
    </row>
    <row r="29" spans="1:40" x14ac:dyDescent="0.3">
      <c r="A29" s="17"/>
      <c r="B29" s="55">
        <v>1</v>
      </c>
      <c r="C29" s="18" t="str">
        <f t="shared" ref="C29:C35" si="26">IF(A29="","",VLOOKUP($A$28,IF(LEN(A29)=2,SWB,SWA),VLOOKUP(LEFT(A29,1),club,6,FALSE),FALSE))</f>
        <v/>
      </c>
      <c r="D29" s="24" t="str">
        <f t="shared" ref="D29:D35" si="27">IF(A29="","",VLOOKUP(LEFT(A29,1),club,2,FALSE))</f>
        <v/>
      </c>
      <c r="E29" s="101" t="s">
        <v>290</v>
      </c>
      <c r="F29" s="18">
        <f>Decsheets!$V$5</f>
        <v>6</v>
      </c>
      <c r="G29" s="10"/>
      <c r="H29" s="10"/>
      <c r="I29" s="19"/>
      <c r="J29" s="16" t="str">
        <f t="shared" ref="J29:Q35" si="28">IF($A29="","",IF(LEFT($A29,1)=J$12,$F29,""))</f>
        <v/>
      </c>
      <c r="K29" s="16" t="str">
        <f t="shared" si="28"/>
        <v/>
      </c>
      <c r="L29" s="16" t="str">
        <f t="shared" si="28"/>
        <v/>
      </c>
      <c r="M29" s="16" t="str">
        <f t="shared" si="28"/>
        <v/>
      </c>
      <c r="N29" s="16" t="str">
        <f t="shared" si="28"/>
        <v/>
      </c>
      <c r="O29" s="16" t="str">
        <f t="shared" si="28"/>
        <v/>
      </c>
      <c r="P29" s="16" t="str">
        <f t="shared" si="28"/>
        <v/>
      </c>
      <c r="Q29" s="16" t="str">
        <f t="shared" si="28"/>
        <v/>
      </c>
      <c r="R29" s="16"/>
      <c r="S29" s="10"/>
      <c r="T29" s="259" t="str">
        <f t="shared" ref="T29:T35" si="29">IFERROR(IF(E29=".",".",IF(E29&lt;=$AN$16,"L9",IF(E29&lt;=$AM$16,"L8",IF(E29&lt;=$AL$16,"L7",IF(E29&lt;=$AK$16,"L6",IF(E29&lt;=$AJ$16,"L5",IF(E29&lt;=$AI$16,"L4",IF(E29&lt;=$AH$16,"L3",IF(E29&lt;=$AG$16,"L2",IF(E29&lt;=$AF$16,"L1","-")))))))))),"?")</f>
        <v>.</v>
      </c>
      <c r="W29" s="113" t="str">
        <f t="shared" si="20"/>
        <v/>
      </c>
      <c r="X29" s="113" t="str">
        <f t="shared" si="21"/>
        <v/>
      </c>
      <c r="Y29" s="139" t="str">
        <f t="shared" si="22"/>
        <v>.</v>
      </c>
      <c r="AA29" s="113" t="str">
        <f t="shared" si="23"/>
        <v/>
      </c>
      <c r="AB29" s="113" t="str">
        <f t="shared" si="24"/>
        <v/>
      </c>
      <c r="AC29" s="139" t="str">
        <f t="shared" si="25"/>
        <v>.</v>
      </c>
      <c r="AE29" s="120" t="s">
        <v>410</v>
      </c>
      <c r="AF29" s="211">
        <v>18</v>
      </c>
      <c r="AG29" s="211">
        <v>20</v>
      </c>
      <c r="AH29" s="211">
        <v>22</v>
      </c>
      <c r="AI29" s="211">
        <v>24</v>
      </c>
      <c r="AJ29" s="211">
        <v>26</v>
      </c>
      <c r="AK29" s="211">
        <v>29</v>
      </c>
      <c r="AL29" s="211">
        <v>32</v>
      </c>
      <c r="AM29" s="211">
        <v>35</v>
      </c>
      <c r="AN29" s="211">
        <v>38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27"/>
        <v/>
      </c>
      <c r="E30" s="101" t="s">
        <v>290</v>
      </c>
      <c r="F30" s="18">
        <f>Decsheets!$V$6</f>
        <v>5</v>
      </c>
      <c r="G30" s="10"/>
      <c r="H30" s="10"/>
      <c r="I30" s="19"/>
      <c r="J30" s="16" t="str">
        <f t="shared" si="28"/>
        <v/>
      </c>
      <c r="K30" s="16" t="str">
        <f t="shared" si="28"/>
        <v/>
      </c>
      <c r="L30" s="16" t="str">
        <f t="shared" si="28"/>
        <v/>
      </c>
      <c r="M30" s="16" t="str">
        <f t="shared" si="28"/>
        <v/>
      </c>
      <c r="N30" s="16" t="str">
        <f t="shared" si="28"/>
        <v/>
      </c>
      <c r="O30" s="16" t="str">
        <f t="shared" si="28"/>
        <v/>
      </c>
      <c r="P30" s="16" t="str">
        <f t="shared" si="28"/>
        <v/>
      </c>
      <c r="Q30" s="16" t="str">
        <f t="shared" si="28"/>
        <v/>
      </c>
      <c r="R30" s="16"/>
      <c r="S30" s="10"/>
      <c r="T30" s="259" t="str">
        <f t="shared" si="29"/>
        <v>.</v>
      </c>
      <c r="AE30" s="120" t="s">
        <v>411</v>
      </c>
      <c r="AF30" s="211">
        <v>21</v>
      </c>
      <c r="AG30" s="211">
        <v>24</v>
      </c>
      <c r="AH30" s="211">
        <v>27</v>
      </c>
      <c r="AI30" s="211">
        <v>30</v>
      </c>
      <c r="AJ30" s="211">
        <v>33</v>
      </c>
      <c r="AK30" s="211">
        <v>36</v>
      </c>
      <c r="AL30" s="211">
        <v>39</v>
      </c>
      <c r="AM30" s="211">
        <v>42</v>
      </c>
      <c r="AN30" s="211">
        <v>45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27"/>
        <v/>
      </c>
      <c r="E31" s="101" t="s">
        <v>290</v>
      </c>
      <c r="F31" s="18">
        <f>Decsheets!$V$7</f>
        <v>4</v>
      </c>
      <c r="G31" s="10"/>
      <c r="H31" s="10"/>
      <c r="I31" s="19"/>
      <c r="J31" s="16" t="str">
        <f t="shared" si="28"/>
        <v/>
      </c>
      <c r="K31" s="16" t="str">
        <f t="shared" si="28"/>
        <v/>
      </c>
      <c r="L31" s="16" t="str">
        <f t="shared" si="28"/>
        <v/>
      </c>
      <c r="M31" s="16" t="str">
        <f t="shared" si="28"/>
        <v/>
      </c>
      <c r="N31" s="16" t="str">
        <f t="shared" si="28"/>
        <v/>
      </c>
      <c r="O31" s="16" t="str">
        <f t="shared" si="28"/>
        <v/>
      </c>
      <c r="P31" s="16" t="str">
        <f t="shared" si="28"/>
        <v/>
      </c>
      <c r="Q31" s="16" t="str">
        <f t="shared" si="28"/>
        <v/>
      </c>
      <c r="R31" s="16"/>
      <c r="S31" s="10"/>
      <c r="T31" s="259" t="str">
        <f t="shared" si="29"/>
        <v>.</v>
      </c>
      <c r="W31" s="113" t="s">
        <v>316</v>
      </c>
      <c r="AA31" s="113" t="s">
        <v>317</v>
      </c>
      <c r="AE31" s="120" t="s">
        <v>412</v>
      </c>
      <c r="AF31" s="211">
        <v>24</v>
      </c>
      <c r="AG31" s="211">
        <v>26.5</v>
      </c>
      <c r="AH31" s="211">
        <v>29</v>
      </c>
      <c r="AI31" s="211">
        <v>31.5</v>
      </c>
      <c r="AJ31" s="211">
        <v>34</v>
      </c>
      <c r="AK31" s="211">
        <v>36.5</v>
      </c>
      <c r="AL31" s="211">
        <v>39</v>
      </c>
      <c r="AM31" s="211">
        <v>41.5</v>
      </c>
      <c r="AN31" s="211">
        <v>44</v>
      </c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27"/>
        <v/>
      </c>
      <c r="E32" s="101" t="s">
        <v>290</v>
      </c>
      <c r="F32" s="18">
        <f>Decsheets!$V$8</f>
        <v>3</v>
      </c>
      <c r="G32" s="10"/>
      <c r="H32" s="10"/>
      <c r="I32" s="19"/>
      <c r="J32" s="16" t="str">
        <f t="shared" si="28"/>
        <v/>
      </c>
      <c r="K32" s="16" t="str">
        <f t="shared" si="28"/>
        <v/>
      </c>
      <c r="L32" s="16" t="str">
        <f t="shared" si="28"/>
        <v/>
      </c>
      <c r="M32" s="16" t="str">
        <f t="shared" si="28"/>
        <v/>
      </c>
      <c r="N32" s="16" t="str">
        <f t="shared" si="28"/>
        <v/>
      </c>
      <c r="O32" s="16" t="str">
        <f t="shared" si="28"/>
        <v/>
      </c>
      <c r="P32" s="16" t="str">
        <f t="shared" si="28"/>
        <v/>
      </c>
      <c r="Q32" s="16" t="str">
        <f t="shared" si="28"/>
        <v/>
      </c>
      <c r="R32" s="16"/>
      <c r="S32" s="10"/>
      <c r="T32" s="259" t="str">
        <f t="shared" si="29"/>
        <v>.</v>
      </c>
      <c r="W32" s="113" t="str">
        <f>$C61</f>
        <v/>
      </c>
      <c r="X32" s="113" t="str">
        <f>$D61</f>
        <v/>
      </c>
      <c r="Y32" s="261" t="str">
        <f>$E61</f>
        <v>.</v>
      </c>
      <c r="AA32" s="113" t="str">
        <f>$C69</f>
        <v/>
      </c>
      <c r="AB32" s="113" t="str">
        <f>$D69</f>
        <v/>
      </c>
      <c r="AC32" s="261" t="str">
        <f>$E69</f>
        <v>.</v>
      </c>
      <c r="AE32" s="120" t="s">
        <v>413</v>
      </c>
      <c r="AF32" s="211">
        <v>7</v>
      </c>
      <c r="AG32" s="211">
        <v>7.6</v>
      </c>
      <c r="AH32" s="211">
        <v>8.1999999999999993</v>
      </c>
      <c r="AI32" s="211">
        <v>8.8000000000000007</v>
      </c>
      <c r="AJ32" s="211">
        <v>9.4</v>
      </c>
      <c r="AK32" s="211">
        <v>10</v>
      </c>
      <c r="AL32" s="211">
        <v>10.8</v>
      </c>
      <c r="AM32" s="211">
        <v>11.6</v>
      </c>
      <c r="AN32" s="211">
        <v>12.4</v>
      </c>
    </row>
    <row r="33" spans="1:40" x14ac:dyDescent="0.3">
      <c r="A33" s="17"/>
      <c r="B33" s="55" t="s">
        <v>23</v>
      </c>
      <c r="C33" s="18" t="str">
        <f t="shared" si="26"/>
        <v/>
      </c>
      <c r="D33" s="24" t="str">
        <f t="shared" si="27"/>
        <v/>
      </c>
      <c r="E33" s="101" t="s">
        <v>290</v>
      </c>
      <c r="F33" s="18">
        <f>Decsheets!$V$9</f>
        <v>2</v>
      </c>
      <c r="G33" s="10"/>
      <c r="H33" s="10"/>
      <c r="I33" s="19"/>
      <c r="J33" s="16" t="str">
        <f t="shared" si="28"/>
        <v/>
      </c>
      <c r="K33" s="16" t="str">
        <f t="shared" si="28"/>
        <v/>
      </c>
      <c r="L33" s="16" t="str">
        <f t="shared" si="28"/>
        <v/>
      </c>
      <c r="M33" s="16" t="str">
        <f t="shared" si="28"/>
        <v/>
      </c>
      <c r="N33" s="16" t="str">
        <f t="shared" si="28"/>
        <v/>
      </c>
      <c r="O33" s="16" t="str">
        <f t="shared" si="28"/>
        <v/>
      </c>
      <c r="P33" s="16" t="str">
        <f t="shared" si="28"/>
        <v/>
      </c>
      <c r="Q33" s="16" t="str">
        <f t="shared" si="28"/>
        <v/>
      </c>
      <c r="R33" s="16"/>
      <c r="S33" s="10"/>
      <c r="T33" s="259" t="str">
        <f t="shared" si="29"/>
        <v>.</v>
      </c>
      <c r="W33" s="113" t="str">
        <f t="shared" ref="W33:W38" si="30">$C62</f>
        <v/>
      </c>
      <c r="X33" s="113" t="str">
        <f t="shared" ref="X33:X38" si="31">$D62</f>
        <v/>
      </c>
      <c r="Y33" s="261" t="str">
        <f t="shared" ref="Y33:Y38" si="32">$E62</f>
        <v>.</v>
      </c>
      <c r="AA33" s="113" t="str">
        <f t="shared" ref="AA33:AA38" si="33">$C70</f>
        <v/>
      </c>
      <c r="AB33" s="113" t="str">
        <f t="shared" ref="AB33:AB38" si="34">$D70</f>
        <v/>
      </c>
      <c r="AC33" s="261" t="str">
        <f t="shared" ref="AC33:AC38" si="35">$E70</f>
        <v>.</v>
      </c>
      <c r="AE33" s="120" t="s">
        <v>405</v>
      </c>
      <c r="AF33" s="213">
        <v>1600</v>
      </c>
      <c r="AG33" s="213">
        <v>1800</v>
      </c>
      <c r="AH33" s="213">
        <v>2000</v>
      </c>
      <c r="AI33" s="213">
        <v>2200</v>
      </c>
      <c r="AJ33" s="213">
        <v>2400</v>
      </c>
      <c r="AK33" s="213">
        <v>2600</v>
      </c>
      <c r="AL33" s="213">
        <v>2800</v>
      </c>
      <c r="AM33" s="213">
        <v>3000</v>
      </c>
      <c r="AN33" s="213">
        <v>3200</v>
      </c>
    </row>
    <row r="34" spans="1:40" x14ac:dyDescent="0.3">
      <c r="A34" s="17"/>
      <c r="B34" s="55" t="s">
        <v>24</v>
      </c>
      <c r="C34" s="18" t="str">
        <f t="shared" si="26"/>
        <v/>
      </c>
      <c r="D34" s="24" t="str">
        <f t="shared" si="27"/>
        <v/>
      </c>
      <c r="E34" s="101" t="s">
        <v>290</v>
      </c>
      <c r="F34" s="18">
        <f>Decsheets!$V$10</f>
        <v>1</v>
      </c>
      <c r="G34" s="10"/>
      <c r="H34" s="10"/>
      <c r="I34" s="19"/>
      <c r="J34" s="16" t="str">
        <f t="shared" si="28"/>
        <v/>
      </c>
      <c r="K34" s="16" t="str">
        <f t="shared" si="28"/>
        <v/>
      </c>
      <c r="L34" s="16" t="str">
        <f t="shared" si="28"/>
        <v/>
      </c>
      <c r="M34" s="16" t="str">
        <f t="shared" si="28"/>
        <v/>
      </c>
      <c r="N34" s="16" t="str">
        <f t="shared" si="28"/>
        <v/>
      </c>
      <c r="O34" s="16" t="str">
        <f t="shared" si="28"/>
        <v/>
      </c>
      <c r="P34" s="16" t="str">
        <f t="shared" si="28"/>
        <v/>
      </c>
      <c r="Q34" s="16" t="str">
        <f t="shared" si="28"/>
        <v/>
      </c>
      <c r="R34" s="16"/>
      <c r="S34" s="10"/>
      <c r="T34" s="259" t="str">
        <f t="shared" si="29"/>
        <v>.</v>
      </c>
      <c r="W34" s="113" t="str">
        <f t="shared" si="30"/>
        <v/>
      </c>
      <c r="X34" s="113" t="str">
        <f t="shared" si="31"/>
        <v/>
      </c>
      <c r="Y34" s="261" t="str">
        <f t="shared" si="32"/>
        <v>.</v>
      </c>
      <c r="AA34" s="113" t="str">
        <f t="shared" si="33"/>
        <v/>
      </c>
      <c r="AB34" s="113" t="str">
        <f t="shared" si="34"/>
        <v/>
      </c>
      <c r="AC34" s="261" t="str">
        <f t="shared" si="35"/>
        <v>.</v>
      </c>
    </row>
    <row r="35" spans="1:40" x14ac:dyDescent="0.3">
      <c r="A35" s="17"/>
      <c r="B35" s="55">
        <v>7</v>
      </c>
      <c r="C35" s="18" t="str">
        <f t="shared" si="26"/>
        <v/>
      </c>
      <c r="D35" s="24" t="str">
        <f t="shared" si="27"/>
        <v/>
      </c>
      <c r="E35" s="101" t="s">
        <v>290</v>
      </c>
      <c r="F35" s="18">
        <v>1</v>
      </c>
      <c r="G35" s="10"/>
      <c r="H35" s="10"/>
      <c r="I35" s="19"/>
      <c r="J35" s="16" t="str">
        <f t="shared" si="28"/>
        <v/>
      </c>
      <c r="K35" s="16" t="str">
        <f t="shared" si="28"/>
        <v/>
      </c>
      <c r="L35" s="16" t="str">
        <f t="shared" si="28"/>
        <v/>
      </c>
      <c r="M35" s="16" t="str">
        <f t="shared" si="28"/>
        <v/>
      </c>
      <c r="N35" s="16" t="str">
        <f t="shared" si="28"/>
        <v/>
      </c>
      <c r="O35" s="16" t="str">
        <f t="shared" si="28"/>
        <v/>
      </c>
      <c r="P35" s="16" t="str">
        <f t="shared" si="28"/>
        <v/>
      </c>
      <c r="Q35" s="16" t="str">
        <f t="shared" si="28"/>
        <v/>
      </c>
      <c r="R35" s="16">
        <f>SUM(Decsheets!$V$5:$V$13)-(SUM(J29:P35))</f>
        <v>21</v>
      </c>
      <c r="S35" s="10"/>
      <c r="T35" s="259" t="str">
        <f t="shared" si="29"/>
        <v>.</v>
      </c>
      <c r="W35" s="113" t="str">
        <f t="shared" si="30"/>
        <v/>
      </c>
      <c r="X35" s="113" t="str">
        <f t="shared" si="31"/>
        <v/>
      </c>
      <c r="Y35" s="261" t="str">
        <f t="shared" si="32"/>
        <v>.</v>
      </c>
      <c r="AA35" s="113" t="str">
        <f t="shared" si="33"/>
        <v/>
      </c>
      <c r="AB35" s="113" t="str">
        <f t="shared" si="34"/>
        <v/>
      </c>
      <c r="AC35" s="261" t="str">
        <f t="shared" si="35"/>
        <v>.</v>
      </c>
    </row>
    <row r="36" spans="1:40" x14ac:dyDescent="0.3">
      <c r="A36" s="13" t="s">
        <v>3</v>
      </c>
      <c r="B36" s="54"/>
      <c r="C36" s="20" t="s">
        <v>140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60"/>
      <c r="W36" s="113" t="str">
        <f t="shared" si="30"/>
        <v/>
      </c>
      <c r="X36" s="113" t="str">
        <f t="shared" si="31"/>
        <v/>
      </c>
      <c r="Y36" s="261" t="str">
        <f t="shared" si="32"/>
        <v>.</v>
      </c>
      <c r="AA36" s="113" t="str">
        <f t="shared" si="33"/>
        <v/>
      </c>
      <c r="AB36" s="113" t="str">
        <f t="shared" si="34"/>
        <v/>
      </c>
      <c r="AC36" s="261" t="str">
        <f t="shared" si="35"/>
        <v>.</v>
      </c>
    </row>
    <row r="37" spans="1:40" x14ac:dyDescent="0.3">
      <c r="A37" s="17"/>
      <c r="B37" s="55">
        <v>1</v>
      </c>
      <c r="C37" s="24" t="str">
        <f t="shared" ref="C37:C43" si="36">IF(A37="","",VLOOKUP($A$36,IF(LEN(A37)=2,SWB,SWA),VLOOKUP(LEFT(A37,1),club,6,FALSE),FALSE))</f>
        <v/>
      </c>
      <c r="D37" s="18" t="str">
        <f t="shared" ref="D37:D43" si="37">IF(A37="","",VLOOKUP(LEFT(A37,1),club,2,FALSE))</f>
        <v/>
      </c>
      <c r="E37" s="101" t="s">
        <v>290</v>
      </c>
      <c r="F37" s="18">
        <f>Decsheets!$V$5</f>
        <v>6</v>
      </c>
      <c r="G37" s="10"/>
      <c r="H37" s="10"/>
      <c r="I37" s="19"/>
      <c r="J37" s="16" t="str">
        <f t="shared" ref="J37:Q43" si="38">IF($A37="","",IF(LEFT($A37,1)=J$12,$F37,""))</f>
        <v/>
      </c>
      <c r="K37" s="16" t="str">
        <f t="shared" si="38"/>
        <v/>
      </c>
      <c r="L37" s="16" t="str">
        <f t="shared" si="38"/>
        <v/>
      </c>
      <c r="M37" s="16" t="str">
        <f t="shared" si="38"/>
        <v/>
      </c>
      <c r="N37" s="16" t="str">
        <f t="shared" si="38"/>
        <v/>
      </c>
      <c r="O37" s="16" t="str">
        <f t="shared" si="38"/>
        <v/>
      </c>
      <c r="P37" s="16" t="str">
        <f t="shared" si="38"/>
        <v/>
      </c>
      <c r="Q37" s="16" t="str">
        <f t="shared" si="38"/>
        <v/>
      </c>
      <c r="R37" s="16"/>
      <c r="S37" s="10"/>
      <c r="T37" s="259" t="str">
        <f t="shared" ref="T37:T43" si="39">IFERROR(IF(E37=".",".",IF(E37&lt;=$AN$16,"L9",IF(E37&lt;=$AM$16,"L8",IF(E37&lt;=$AL$16,"L7",IF(E37&lt;=$AK$16,"L6",IF(E37&lt;=$AJ$16,"L5",IF(E37&lt;=$AI$16,"L4",IF(E37&lt;=$AH$16,"L3",IF(E37&lt;=$AG$16,"L2",IF(E37&lt;=$AF$16,"L1","-")))))))))),"?")</f>
        <v>.</v>
      </c>
      <c r="W37" s="113" t="str">
        <f t="shared" si="30"/>
        <v/>
      </c>
      <c r="X37" s="113" t="str">
        <f t="shared" si="31"/>
        <v/>
      </c>
      <c r="Y37" s="261" t="str">
        <f t="shared" si="32"/>
        <v>.</v>
      </c>
      <c r="AA37" s="113" t="str">
        <f t="shared" si="33"/>
        <v/>
      </c>
      <c r="AB37" s="113" t="str">
        <f t="shared" si="34"/>
        <v/>
      </c>
      <c r="AC37" s="261" t="str">
        <f t="shared" si="35"/>
        <v>.</v>
      </c>
    </row>
    <row r="38" spans="1:40" x14ac:dyDescent="0.3">
      <c r="A38" s="17"/>
      <c r="B38" s="55">
        <v>2</v>
      </c>
      <c r="C38" s="24" t="str">
        <f t="shared" si="36"/>
        <v/>
      </c>
      <c r="D38" s="18" t="str">
        <f t="shared" si="37"/>
        <v/>
      </c>
      <c r="E38" s="101" t="s">
        <v>290</v>
      </c>
      <c r="F38" s="18">
        <f>Decsheets!$V$6</f>
        <v>5</v>
      </c>
      <c r="G38" s="10"/>
      <c r="H38" s="10"/>
      <c r="I38" s="19"/>
      <c r="J38" s="16" t="str">
        <f t="shared" si="38"/>
        <v/>
      </c>
      <c r="K38" s="16" t="str">
        <f t="shared" si="38"/>
        <v/>
      </c>
      <c r="L38" s="16" t="str">
        <f t="shared" si="38"/>
        <v/>
      </c>
      <c r="M38" s="16" t="str">
        <f t="shared" si="38"/>
        <v/>
      </c>
      <c r="N38" s="16" t="str">
        <f t="shared" si="38"/>
        <v/>
      </c>
      <c r="O38" s="16" t="str">
        <f t="shared" si="38"/>
        <v/>
      </c>
      <c r="P38" s="16" t="str">
        <f t="shared" si="38"/>
        <v/>
      </c>
      <c r="Q38" s="16" t="str">
        <f t="shared" si="38"/>
        <v/>
      </c>
      <c r="R38" s="16"/>
      <c r="S38" s="10"/>
      <c r="T38" s="259" t="str">
        <f t="shared" si="39"/>
        <v>.</v>
      </c>
      <c r="W38" s="113" t="str">
        <f t="shared" si="30"/>
        <v/>
      </c>
      <c r="X38" s="113" t="str">
        <f t="shared" si="31"/>
        <v/>
      </c>
      <c r="Y38" s="261" t="str">
        <f t="shared" si="32"/>
        <v>.</v>
      </c>
      <c r="AA38" s="113" t="str">
        <f t="shared" si="33"/>
        <v/>
      </c>
      <c r="AB38" s="113" t="str">
        <f t="shared" si="34"/>
        <v/>
      </c>
      <c r="AC38" s="261" t="str">
        <f t="shared" si="35"/>
        <v>.</v>
      </c>
    </row>
    <row r="39" spans="1:40" x14ac:dyDescent="0.3">
      <c r="A39" s="17"/>
      <c r="B39" s="55">
        <v>3</v>
      </c>
      <c r="C39" s="24" t="str">
        <f t="shared" si="36"/>
        <v/>
      </c>
      <c r="D39" s="18" t="str">
        <f t="shared" si="37"/>
        <v/>
      </c>
      <c r="E39" s="101" t="s">
        <v>290</v>
      </c>
      <c r="F39" s="18">
        <f>Decsheets!$V$7</f>
        <v>4</v>
      </c>
      <c r="G39" s="10"/>
      <c r="H39" s="10"/>
      <c r="I39" s="19"/>
      <c r="J39" s="16" t="str">
        <f t="shared" si="38"/>
        <v/>
      </c>
      <c r="K39" s="16" t="str">
        <f t="shared" si="38"/>
        <v/>
      </c>
      <c r="L39" s="16" t="str">
        <f t="shared" si="38"/>
        <v/>
      </c>
      <c r="M39" s="16" t="str">
        <f t="shared" si="38"/>
        <v/>
      </c>
      <c r="N39" s="16" t="str">
        <f t="shared" si="38"/>
        <v/>
      </c>
      <c r="O39" s="16" t="str">
        <f t="shared" si="38"/>
        <v/>
      </c>
      <c r="P39" s="16" t="str">
        <f t="shared" si="38"/>
        <v/>
      </c>
      <c r="Q39" s="16" t="str">
        <f t="shared" si="38"/>
        <v/>
      </c>
      <c r="R39" s="16"/>
      <c r="S39" s="10"/>
      <c r="T39" s="259" t="str">
        <f t="shared" si="39"/>
        <v>.</v>
      </c>
      <c r="Y39" s="261"/>
      <c r="AC39" s="261"/>
    </row>
    <row r="40" spans="1:40" x14ac:dyDescent="0.3">
      <c r="A40" s="17"/>
      <c r="B40" s="55" t="s">
        <v>22</v>
      </c>
      <c r="C40" s="24" t="str">
        <f t="shared" si="36"/>
        <v/>
      </c>
      <c r="D40" s="18" t="str">
        <f t="shared" si="37"/>
        <v/>
      </c>
      <c r="E40" s="101" t="s">
        <v>290</v>
      </c>
      <c r="F40" s="18">
        <f>Decsheets!$V$8</f>
        <v>3</v>
      </c>
      <c r="G40" s="10"/>
      <c r="H40" s="10"/>
      <c r="I40" s="19"/>
      <c r="J40" s="16" t="str">
        <f t="shared" si="38"/>
        <v/>
      </c>
      <c r="K40" s="16" t="str">
        <f t="shared" si="38"/>
        <v/>
      </c>
      <c r="L40" s="16" t="str">
        <f t="shared" si="38"/>
        <v/>
      </c>
      <c r="M40" s="16" t="str">
        <f t="shared" si="38"/>
        <v/>
      </c>
      <c r="N40" s="16" t="str">
        <f t="shared" si="38"/>
        <v/>
      </c>
      <c r="O40" s="16" t="str">
        <f t="shared" si="38"/>
        <v/>
      </c>
      <c r="P40" s="16" t="str">
        <f t="shared" si="38"/>
        <v/>
      </c>
      <c r="Q40" s="16" t="str">
        <f t="shared" si="38"/>
        <v/>
      </c>
      <c r="R40" s="16"/>
      <c r="S40" s="10"/>
      <c r="T40" s="259" t="str">
        <f t="shared" si="39"/>
        <v>.</v>
      </c>
      <c r="W40" s="113" t="s">
        <v>318</v>
      </c>
      <c r="Y40" s="261"/>
      <c r="AA40" s="113" t="s">
        <v>319</v>
      </c>
      <c r="AC40" s="261"/>
    </row>
    <row r="41" spans="1:40" x14ac:dyDescent="0.3">
      <c r="A41" s="17"/>
      <c r="B41" s="55" t="s">
        <v>23</v>
      </c>
      <c r="C41" s="24" t="str">
        <f t="shared" si="36"/>
        <v/>
      </c>
      <c r="D41" s="18" t="str">
        <f t="shared" si="37"/>
        <v/>
      </c>
      <c r="E41" s="101" t="s">
        <v>290</v>
      </c>
      <c r="F41" s="18">
        <f>Decsheets!$V$9</f>
        <v>2</v>
      </c>
      <c r="G41" s="10"/>
      <c r="H41" s="10"/>
      <c r="I41" s="19"/>
      <c r="J41" s="16" t="str">
        <f t="shared" si="38"/>
        <v/>
      </c>
      <c r="K41" s="16" t="str">
        <f t="shared" si="38"/>
        <v/>
      </c>
      <c r="L41" s="16" t="str">
        <f t="shared" si="38"/>
        <v/>
      </c>
      <c r="M41" s="16" t="str">
        <f t="shared" si="38"/>
        <v/>
      </c>
      <c r="N41" s="16" t="str">
        <f t="shared" si="38"/>
        <v/>
      </c>
      <c r="O41" s="16" t="str">
        <f t="shared" si="38"/>
        <v/>
      </c>
      <c r="P41" s="16" t="str">
        <f t="shared" si="38"/>
        <v/>
      </c>
      <c r="Q41" s="16" t="str">
        <f t="shared" si="38"/>
        <v/>
      </c>
      <c r="R41" s="16"/>
      <c r="S41" s="10"/>
      <c r="T41" s="259" t="str">
        <f t="shared" si="39"/>
        <v>.</v>
      </c>
      <c r="W41" s="113" t="str">
        <f>$C77</f>
        <v/>
      </c>
      <c r="X41" s="113" t="str">
        <f>$D77</f>
        <v/>
      </c>
      <c r="Y41" s="261" t="str">
        <f>$E77</f>
        <v>.</v>
      </c>
      <c r="AA41" s="113" t="str">
        <f>$C85</f>
        <v/>
      </c>
      <c r="AB41" s="113" t="str">
        <f>$D85</f>
        <v/>
      </c>
      <c r="AC41" s="261" t="str">
        <f>$E85</f>
        <v>.</v>
      </c>
    </row>
    <row r="42" spans="1:40" x14ac:dyDescent="0.3">
      <c r="A42" s="17"/>
      <c r="B42" s="55" t="s">
        <v>24</v>
      </c>
      <c r="C42" s="24" t="str">
        <f t="shared" si="36"/>
        <v/>
      </c>
      <c r="D42" s="18" t="str">
        <f t="shared" si="37"/>
        <v/>
      </c>
      <c r="E42" s="101" t="s">
        <v>290</v>
      </c>
      <c r="F42" s="18">
        <f>Decsheets!$V$10</f>
        <v>1</v>
      </c>
      <c r="G42" s="10"/>
      <c r="H42" s="10"/>
      <c r="I42" s="19"/>
      <c r="J42" s="16" t="str">
        <f t="shared" si="38"/>
        <v/>
      </c>
      <c r="K42" s="16" t="str">
        <f t="shared" si="38"/>
        <v/>
      </c>
      <c r="L42" s="16" t="str">
        <f t="shared" si="38"/>
        <v/>
      </c>
      <c r="M42" s="16" t="str">
        <f t="shared" si="38"/>
        <v/>
      </c>
      <c r="N42" s="16" t="str">
        <f t="shared" si="38"/>
        <v/>
      </c>
      <c r="O42" s="16" t="str">
        <f t="shared" si="38"/>
        <v/>
      </c>
      <c r="P42" s="16" t="str">
        <f t="shared" si="38"/>
        <v/>
      </c>
      <c r="Q42" s="16" t="str">
        <f t="shared" si="38"/>
        <v/>
      </c>
      <c r="R42" s="16"/>
      <c r="S42" s="10"/>
      <c r="T42" s="259" t="str">
        <f t="shared" si="39"/>
        <v>.</v>
      </c>
      <c r="W42" s="113" t="str">
        <f t="shared" ref="W42:W47" si="40">$C78</f>
        <v/>
      </c>
      <c r="X42" s="113" t="str">
        <f t="shared" ref="X42:X47" si="41">$D78</f>
        <v/>
      </c>
      <c r="Y42" s="261" t="str">
        <f t="shared" ref="Y42:Y47" si="42">$E78</f>
        <v>.</v>
      </c>
      <c r="AA42" s="113" t="str">
        <f t="shared" ref="AA42:AA47" si="43">$C86</f>
        <v/>
      </c>
      <c r="AB42" s="113" t="str">
        <f t="shared" ref="AB42:AB47" si="44">$D86</f>
        <v/>
      </c>
      <c r="AC42" s="261" t="str">
        <f t="shared" ref="AC42:AC47" si="45">$E86</f>
        <v>.</v>
      </c>
    </row>
    <row r="43" spans="1:40" x14ac:dyDescent="0.3">
      <c r="A43" s="17"/>
      <c r="B43" s="55">
        <v>7</v>
      </c>
      <c r="C43" s="24" t="str">
        <f t="shared" si="36"/>
        <v/>
      </c>
      <c r="D43" s="18" t="str">
        <f t="shared" si="37"/>
        <v/>
      </c>
      <c r="E43" s="101" t="s">
        <v>290</v>
      </c>
      <c r="F43" s="18">
        <v>1</v>
      </c>
      <c r="G43" s="10"/>
      <c r="H43" s="10"/>
      <c r="I43" s="19"/>
      <c r="J43" s="16" t="str">
        <f t="shared" si="38"/>
        <v/>
      </c>
      <c r="K43" s="16" t="str">
        <f t="shared" si="38"/>
        <v/>
      </c>
      <c r="L43" s="16" t="str">
        <f t="shared" si="38"/>
        <v/>
      </c>
      <c r="M43" s="16" t="str">
        <f t="shared" si="38"/>
        <v/>
      </c>
      <c r="N43" s="16" t="str">
        <f t="shared" si="38"/>
        <v/>
      </c>
      <c r="O43" s="16" t="str">
        <f t="shared" si="38"/>
        <v/>
      </c>
      <c r="P43" s="16" t="str">
        <f t="shared" si="38"/>
        <v/>
      </c>
      <c r="Q43" s="16" t="str">
        <f t="shared" si="38"/>
        <v/>
      </c>
      <c r="R43" s="16">
        <f>SUM(Decsheets!$V$5:$V$13)-(SUM(J37:P43))</f>
        <v>21</v>
      </c>
      <c r="S43" s="10"/>
      <c r="T43" s="259" t="str">
        <f t="shared" si="39"/>
        <v>.</v>
      </c>
      <c r="W43" s="113" t="str">
        <f t="shared" si="40"/>
        <v/>
      </c>
      <c r="X43" s="113" t="str">
        <f t="shared" si="41"/>
        <v/>
      </c>
      <c r="Y43" s="261" t="str">
        <f t="shared" si="42"/>
        <v>.</v>
      </c>
      <c r="AA43" s="113" t="str">
        <f t="shared" si="43"/>
        <v/>
      </c>
      <c r="AB43" s="113" t="str">
        <f t="shared" si="44"/>
        <v/>
      </c>
      <c r="AC43" s="261" t="str">
        <f t="shared" si="45"/>
        <v>.</v>
      </c>
    </row>
    <row r="44" spans="1:40" x14ac:dyDescent="0.3">
      <c r="A44" s="13" t="s">
        <v>85</v>
      </c>
      <c r="B44" s="54"/>
      <c r="C44" s="21" t="s">
        <v>159</v>
      </c>
      <c r="D44" s="19"/>
      <c r="E44" s="130" t="s">
        <v>290</v>
      </c>
      <c r="F44" s="19"/>
      <c r="G44" s="10"/>
      <c r="H44" s="10"/>
      <c r="I44" s="10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108</v>
      </c>
      <c r="T44" s="260"/>
      <c r="W44" s="113" t="str">
        <f t="shared" si="40"/>
        <v/>
      </c>
      <c r="X44" s="113" t="str">
        <f t="shared" si="41"/>
        <v/>
      </c>
      <c r="Y44" s="261" t="str">
        <f t="shared" si="42"/>
        <v>.</v>
      </c>
      <c r="AA44" s="113" t="str">
        <f t="shared" si="43"/>
        <v/>
      </c>
      <c r="AB44" s="113" t="str">
        <f t="shared" si="44"/>
        <v/>
      </c>
      <c r="AC44" s="261" t="str">
        <f t="shared" si="45"/>
        <v>.</v>
      </c>
    </row>
    <row r="45" spans="1:40" x14ac:dyDescent="0.3">
      <c r="A45" s="3"/>
      <c r="B45" s="55">
        <v>1</v>
      </c>
      <c r="C45" s="18" t="str">
        <f t="shared" ref="C45:C51" si="46">IF(A45="","",VLOOKUP($A$44,IF(LEN(A45)=2,SWB,SWA),VLOOKUP(LEFT(A45,1),club,6,FALSE),FALSE))</f>
        <v/>
      </c>
      <c r="D45" s="18" t="str">
        <f t="shared" ref="D45:D51" si="47">IF(A45="","",VLOOKUP(LEFT(A45,1),club,2,FALSE))</f>
        <v/>
      </c>
      <c r="E45" s="101" t="s">
        <v>290</v>
      </c>
      <c r="F45" s="18">
        <f>Decsheets!$V$5</f>
        <v>6</v>
      </c>
      <c r="G45" s="10"/>
      <c r="H45" s="10"/>
      <c r="I45" s="19"/>
      <c r="J45" s="16" t="str">
        <f t="shared" ref="J45:Q51" si="48">IF($A45="","",IF(LEFT($A45,1)=J$12,$F45,""))</f>
        <v/>
      </c>
      <c r="K45" s="16" t="str">
        <f t="shared" si="48"/>
        <v/>
      </c>
      <c r="L45" s="16" t="str">
        <f t="shared" si="48"/>
        <v/>
      </c>
      <c r="M45" s="16" t="str">
        <f t="shared" si="48"/>
        <v/>
      </c>
      <c r="N45" s="16" t="str">
        <f t="shared" si="48"/>
        <v/>
      </c>
      <c r="O45" s="16" t="str">
        <f t="shared" si="48"/>
        <v/>
      </c>
      <c r="P45" s="16" t="str">
        <f t="shared" si="48"/>
        <v/>
      </c>
      <c r="Q45" s="16" t="str">
        <f t="shared" si="48"/>
        <v/>
      </c>
      <c r="R45" s="16"/>
      <c r="S45" s="10"/>
      <c r="T45" s="259" t="str">
        <f t="shared" ref="T45:T51" si="49">IFERROR(IF(E45=".",".",IF(E45&lt;=$AN$17,"L9",IF(E45&lt;=$AM$17,"L8",IF(E45&lt;=$AL$17,"L7",IF(E45&lt;=$AK$17,"L6",IF(E45&lt;=$AJ$17,"L5",IF(E45&lt;=$AI$17,"L4",IF(E45&lt;=$AH$17,"L3",IF(E45&lt;=$AG$17,"L2",IF(E45&lt;=$AF$17,"L1","-")))))))))),"?")</f>
        <v>.</v>
      </c>
      <c r="W45" s="113" t="str">
        <f t="shared" si="40"/>
        <v/>
      </c>
      <c r="X45" s="113" t="str">
        <f t="shared" si="41"/>
        <v/>
      </c>
      <c r="Y45" s="261" t="str">
        <f t="shared" si="42"/>
        <v>.</v>
      </c>
      <c r="AA45" s="113" t="str">
        <f t="shared" si="43"/>
        <v/>
      </c>
      <c r="AB45" s="113" t="str">
        <f t="shared" si="44"/>
        <v/>
      </c>
      <c r="AC45" s="261" t="str">
        <f t="shared" si="45"/>
        <v>.</v>
      </c>
    </row>
    <row r="46" spans="1:40" x14ac:dyDescent="0.3">
      <c r="A46" s="3"/>
      <c r="B46" s="55">
        <v>2</v>
      </c>
      <c r="C46" s="18" t="str">
        <f t="shared" si="46"/>
        <v/>
      </c>
      <c r="D46" s="18" t="str">
        <f t="shared" si="47"/>
        <v/>
      </c>
      <c r="E46" s="101" t="s">
        <v>290</v>
      </c>
      <c r="F46" s="18">
        <f>Decsheets!$V$6</f>
        <v>5</v>
      </c>
      <c r="G46" s="10"/>
      <c r="H46" s="10"/>
      <c r="I46" s="19"/>
      <c r="J46" s="16" t="str">
        <f t="shared" si="48"/>
        <v/>
      </c>
      <c r="K46" s="16" t="str">
        <f t="shared" si="48"/>
        <v/>
      </c>
      <c r="L46" s="16" t="str">
        <f t="shared" si="48"/>
        <v/>
      </c>
      <c r="M46" s="16" t="str">
        <f t="shared" si="48"/>
        <v/>
      </c>
      <c r="N46" s="16" t="str">
        <f t="shared" si="48"/>
        <v/>
      </c>
      <c r="O46" s="16" t="str">
        <f t="shared" si="48"/>
        <v/>
      </c>
      <c r="P46" s="16" t="str">
        <f t="shared" si="48"/>
        <v/>
      </c>
      <c r="Q46" s="16" t="str">
        <f t="shared" si="48"/>
        <v/>
      </c>
      <c r="R46" s="16"/>
      <c r="S46" s="10"/>
      <c r="T46" s="259" t="str">
        <f t="shared" si="49"/>
        <v>.</v>
      </c>
      <c r="W46" s="113" t="str">
        <f t="shared" si="40"/>
        <v/>
      </c>
      <c r="X46" s="113" t="str">
        <f t="shared" si="41"/>
        <v/>
      </c>
      <c r="Y46" s="261" t="str">
        <f t="shared" si="42"/>
        <v>.</v>
      </c>
      <c r="AA46" s="113" t="str">
        <f t="shared" si="43"/>
        <v/>
      </c>
      <c r="AB46" s="113" t="str">
        <f t="shared" si="44"/>
        <v/>
      </c>
      <c r="AC46" s="261" t="str">
        <f t="shared" si="45"/>
        <v>.</v>
      </c>
    </row>
    <row r="47" spans="1:40" x14ac:dyDescent="0.3">
      <c r="A47" s="3"/>
      <c r="B47" s="55">
        <v>3</v>
      </c>
      <c r="C47" s="18" t="str">
        <f t="shared" si="46"/>
        <v/>
      </c>
      <c r="D47" s="18" t="str">
        <f t="shared" si="47"/>
        <v/>
      </c>
      <c r="E47" s="101" t="s">
        <v>290</v>
      </c>
      <c r="F47" s="18">
        <f>Decsheets!$V$7</f>
        <v>4</v>
      </c>
      <c r="G47" s="10"/>
      <c r="H47" s="10"/>
      <c r="I47" s="19"/>
      <c r="J47" s="16" t="str">
        <f t="shared" si="48"/>
        <v/>
      </c>
      <c r="K47" s="16" t="str">
        <f t="shared" si="48"/>
        <v/>
      </c>
      <c r="L47" s="16" t="str">
        <f t="shared" si="48"/>
        <v/>
      </c>
      <c r="M47" s="16" t="str">
        <f t="shared" si="48"/>
        <v/>
      </c>
      <c r="N47" s="16" t="str">
        <f t="shared" si="48"/>
        <v/>
      </c>
      <c r="O47" s="16" t="str">
        <f t="shared" si="48"/>
        <v/>
      </c>
      <c r="P47" s="16" t="str">
        <f t="shared" si="48"/>
        <v/>
      </c>
      <c r="Q47" s="16" t="str">
        <f t="shared" si="48"/>
        <v/>
      </c>
      <c r="R47" s="16"/>
      <c r="S47" s="10"/>
      <c r="T47" s="259" t="str">
        <f t="shared" si="49"/>
        <v>.</v>
      </c>
      <c r="W47" s="113" t="str">
        <f t="shared" si="40"/>
        <v/>
      </c>
      <c r="X47" s="113" t="str">
        <f t="shared" si="41"/>
        <v/>
      </c>
      <c r="Y47" s="261" t="str">
        <f t="shared" si="42"/>
        <v>.</v>
      </c>
      <c r="AA47" s="113" t="str">
        <f t="shared" si="43"/>
        <v/>
      </c>
      <c r="AB47" s="113" t="str">
        <f t="shared" si="44"/>
        <v/>
      </c>
      <c r="AC47" s="261" t="str">
        <f t="shared" si="45"/>
        <v>.</v>
      </c>
    </row>
    <row r="48" spans="1:40" x14ac:dyDescent="0.3">
      <c r="A48" s="3"/>
      <c r="B48" s="55" t="s">
        <v>22</v>
      </c>
      <c r="C48" s="18" t="str">
        <f t="shared" si="46"/>
        <v/>
      </c>
      <c r="D48" s="18" t="str">
        <f t="shared" si="47"/>
        <v/>
      </c>
      <c r="E48" s="101" t="s">
        <v>290</v>
      </c>
      <c r="F48" s="18">
        <f>Decsheets!$V$8</f>
        <v>3</v>
      </c>
      <c r="G48" s="10"/>
      <c r="H48" s="10"/>
      <c r="I48" s="19"/>
      <c r="J48" s="16" t="str">
        <f t="shared" si="48"/>
        <v/>
      </c>
      <c r="K48" s="16" t="str">
        <f t="shared" si="48"/>
        <v/>
      </c>
      <c r="L48" s="16" t="str">
        <f t="shared" si="48"/>
        <v/>
      </c>
      <c r="M48" s="16" t="str">
        <f t="shared" si="48"/>
        <v/>
      </c>
      <c r="N48" s="16" t="str">
        <f t="shared" si="48"/>
        <v/>
      </c>
      <c r="O48" s="16" t="str">
        <f t="shared" si="48"/>
        <v/>
      </c>
      <c r="P48" s="16" t="str">
        <f t="shared" si="48"/>
        <v/>
      </c>
      <c r="Q48" s="16" t="str">
        <f t="shared" si="48"/>
        <v/>
      </c>
      <c r="R48" s="16"/>
      <c r="S48" s="10"/>
      <c r="T48" s="259" t="str">
        <f t="shared" si="49"/>
        <v>.</v>
      </c>
    </row>
    <row r="49" spans="1:30" x14ac:dyDescent="0.3">
      <c r="A49" s="3"/>
      <c r="B49" s="55" t="s">
        <v>23</v>
      </c>
      <c r="C49" s="18" t="str">
        <f t="shared" si="46"/>
        <v/>
      </c>
      <c r="D49" s="18" t="str">
        <f t="shared" si="47"/>
        <v/>
      </c>
      <c r="E49" s="101" t="s">
        <v>290</v>
      </c>
      <c r="F49" s="18">
        <f>Decsheets!$V$9</f>
        <v>2</v>
      </c>
      <c r="G49" s="10"/>
      <c r="H49" s="10"/>
      <c r="I49" s="19"/>
      <c r="J49" s="16" t="str">
        <f t="shared" si="48"/>
        <v/>
      </c>
      <c r="K49" s="16" t="str">
        <f t="shared" si="48"/>
        <v/>
      </c>
      <c r="L49" s="16" t="str">
        <f t="shared" si="48"/>
        <v/>
      </c>
      <c r="M49" s="16" t="str">
        <f t="shared" si="48"/>
        <v/>
      </c>
      <c r="N49" s="16" t="str">
        <f t="shared" si="48"/>
        <v/>
      </c>
      <c r="O49" s="16" t="str">
        <f t="shared" si="48"/>
        <v/>
      </c>
      <c r="P49" s="16" t="str">
        <f t="shared" si="48"/>
        <v/>
      </c>
      <c r="Q49" s="16" t="str">
        <f t="shared" si="48"/>
        <v/>
      </c>
      <c r="R49" s="16"/>
      <c r="S49" s="10"/>
      <c r="T49" s="259" t="str">
        <f t="shared" si="49"/>
        <v>.</v>
      </c>
      <c r="W49" s="113" t="s">
        <v>320</v>
      </c>
      <c r="X49" s="115" t="s">
        <v>313</v>
      </c>
      <c r="Y49" s="138" t="str">
        <f>$E92</f>
        <v>.</v>
      </c>
      <c r="AA49" s="113" t="s">
        <v>321</v>
      </c>
      <c r="AB49" s="115" t="s">
        <v>313</v>
      </c>
      <c r="AC49" s="138" t="str">
        <f>$E100</f>
        <v>.</v>
      </c>
    </row>
    <row r="50" spans="1:30" x14ac:dyDescent="0.3">
      <c r="A50" s="3"/>
      <c r="B50" s="55" t="s">
        <v>24</v>
      </c>
      <c r="C50" s="18" t="str">
        <f t="shared" si="46"/>
        <v/>
      </c>
      <c r="D50" s="18" t="str">
        <f t="shared" si="47"/>
        <v/>
      </c>
      <c r="E50" s="101" t="s">
        <v>290</v>
      </c>
      <c r="F50" s="18">
        <f>Decsheets!$V$10</f>
        <v>1</v>
      </c>
      <c r="G50" s="10"/>
      <c r="H50" s="10"/>
      <c r="I50" s="19"/>
      <c r="J50" s="16" t="str">
        <f t="shared" si="48"/>
        <v/>
      </c>
      <c r="K50" s="16" t="str">
        <f t="shared" si="48"/>
        <v/>
      </c>
      <c r="L50" s="16" t="str">
        <f t="shared" si="48"/>
        <v/>
      </c>
      <c r="M50" s="16" t="str">
        <f t="shared" si="48"/>
        <v/>
      </c>
      <c r="N50" s="16" t="str">
        <f t="shared" si="48"/>
        <v/>
      </c>
      <c r="O50" s="16" t="str">
        <f t="shared" si="48"/>
        <v/>
      </c>
      <c r="P50" s="16" t="str">
        <f t="shared" si="48"/>
        <v/>
      </c>
      <c r="Q50" s="16" t="str">
        <f t="shared" si="48"/>
        <v/>
      </c>
      <c r="R50" s="16"/>
      <c r="S50" s="10"/>
      <c r="T50" s="259" t="str">
        <f t="shared" si="49"/>
        <v>.</v>
      </c>
      <c r="W50" s="113" t="str">
        <f>$C93</f>
        <v/>
      </c>
      <c r="X50" s="113" t="str">
        <f>$D93</f>
        <v/>
      </c>
      <c r="Y50" s="139" t="str">
        <f>$E93</f>
        <v>.</v>
      </c>
      <c r="AA50" s="113" t="str">
        <f>$C101</f>
        <v/>
      </c>
      <c r="AB50" s="113" t="str">
        <f>$D101</f>
        <v/>
      </c>
      <c r="AC50" s="139" t="str">
        <f>$E101</f>
        <v>.</v>
      </c>
    </row>
    <row r="51" spans="1:30" x14ac:dyDescent="0.3">
      <c r="A51" s="17"/>
      <c r="B51" s="55">
        <v>7</v>
      </c>
      <c r="C51" s="18" t="str">
        <f t="shared" si="46"/>
        <v/>
      </c>
      <c r="D51" s="18" t="str">
        <f t="shared" si="47"/>
        <v/>
      </c>
      <c r="E51" s="101" t="s">
        <v>290</v>
      </c>
      <c r="F51" s="18">
        <v>1</v>
      </c>
      <c r="G51" s="10"/>
      <c r="H51" s="10"/>
      <c r="I51" s="19"/>
      <c r="J51" s="16" t="str">
        <f t="shared" si="48"/>
        <v/>
      </c>
      <c r="K51" s="16" t="str">
        <f t="shared" si="48"/>
        <v/>
      </c>
      <c r="L51" s="16" t="str">
        <f t="shared" si="48"/>
        <v/>
      </c>
      <c r="M51" s="16" t="str">
        <f t="shared" si="48"/>
        <v/>
      </c>
      <c r="N51" s="16" t="str">
        <f t="shared" si="48"/>
        <v/>
      </c>
      <c r="O51" s="16" t="str">
        <f t="shared" si="48"/>
        <v/>
      </c>
      <c r="P51" s="16" t="str">
        <f t="shared" si="48"/>
        <v/>
      </c>
      <c r="Q51" s="16" t="str">
        <f t="shared" si="48"/>
        <v/>
      </c>
      <c r="R51" s="16">
        <f>SUM(Decsheets!$V$5:$V$13)-(SUM(J45:P51))</f>
        <v>21</v>
      </c>
      <c r="S51" s="10"/>
      <c r="T51" s="259" t="str">
        <f t="shared" si="49"/>
        <v>.</v>
      </c>
      <c r="W51" s="113" t="str">
        <f t="shared" ref="W51:W56" si="50">$C94</f>
        <v/>
      </c>
      <c r="X51" s="113" t="str">
        <f t="shared" ref="X51:X56" si="51">$D94</f>
        <v/>
      </c>
      <c r="Y51" s="139" t="str">
        <f t="shared" ref="Y51:Y56" si="52">$E94</f>
        <v>.</v>
      </c>
      <c r="AA51" s="113" t="str">
        <f t="shared" ref="AA51:AA56" si="53">$C102</f>
        <v/>
      </c>
      <c r="AB51" s="113" t="str">
        <f t="shared" ref="AB51:AB56" si="54">$D102</f>
        <v/>
      </c>
      <c r="AC51" s="139" t="str">
        <f t="shared" ref="AC51:AC56" si="55">$E102</f>
        <v>.</v>
      </c>
    </row>
    <row r="52" spans="1:30" x14ac:dyDescent="0.3">
      <c r="A52" s="13" t="s">
        <v>85</v>
      </c>
      <c r="B52" s="54"/>
      <c r="C52" s="21" t="s">
        <v>160</v>
      </c>
      <c r="D52" s="19"/>
      <c r="E52" s="130" t="s">
        <v>290</v>
      </c>
      <c r="F52" s="19"/>
      <c r="G52" s="10"/>
      <c r="H52" s="10"/>
      <c r="I52" s="10"/>
      <c r="J52" s="16"/>
      <c r="K52" s="16"/>
      <c r="L52" s="16"/>
      <c r="M52" t="str">
        <f>$C89</f>
        <v/>
      </c>
      <c r="N52" t="str">
        <f>$D89</f>
        <v/>
      </c>
      <c r="O52" s="108" t="str">
        <f>$E89</f>
        <v>.</v>
      </c>
      <c r="Q52" t="str">
        <f>$C93</f>
        <v/>
      </c>
      <c r="R52" t="str">
        <f>$D93</f>
        <v/>
      </c>
      <c r="S52" s="108" t="str">
        <f>$E93</f>
        <v>.</v>
      </c>
      <c r="T52" s="260"/>
      <c r="W52" s="113" t="str">
        <f t="shared" si="50"/>
        <v/>
      </c>
      <c r="X52" s="113" t="str">
        <f t="shared" si="51"/>
        <v/>
      </c>
      <c r="Y52" s="139" t="str">
        <f t="shared" si="52"/>
        <v>.</v>
      </c>
      <c r="AA52" s="113" t="str">
        <f t="shared" si="53"/>
        <v/>
      </c>
      <c r="AB52" s="113" t="str">
        <f t="shared" si="54"/>
        <v/>
      </c>
      <c r="AC52" s="139" t="str">
        <f t="shared" si="55"/>
        <v>.</v>
      </c>
    </row>
    <row r="53" spans="1:30" x14ac:dyDescent="0.3">
      <c r="A53" s="17"/>
      <c r="B53" s="55">
        <v>1</v>
      </c>
      <c r="C53" s="24" t="str">
        <f t="shared" ref="C53:C59" si="56">IF(A53="","",VLOOKUP($A$52,IF(LEN(A53)=2,SWB,SWA),VLOOKUP(LEFT(A53,1),club,6,FALSE),FALSE))</f>
        <v/>
      </c>
      <c r="D53" s="18" t="str">
        <f t="shared" ref="D53:D59" si="57">IF(A53="","",VLOOKUP(LEFT(A53,1),club,2,FALSE))</f>
        <v/>
      </c>
      <c r="E53" s="101" t="s">
        <v>290</v>
      </c>
      <c r="F53" s="18">
        <f>Decsheets!$V$5</f>
        <v>6</v>
      </c>
      <c r="G53" s="10"/>
      <c r="H53" s="10"/>
      <c r="I53" s="19"/>
      <c r="J53" s="16" t="str">
        <f t="shared" ref="J53:Q59" si="58">IF($A53="","",IF(LEFT($A53,1)=J$12,$F53,""))</f>
        <v/>
      </c>
      <c r="K53" s="16" t="str">
        <f t="shared" si="58"/>
        <v/>
      </c>
      <c r="L53" s="16" t="str">
        <f t="shared" si="58"/>
        <v/>
      </c>
      <c r="M53" s="16" t="str">
        <f t="shared" si="58"/>
        <v/>
      </c>
      <c r="N53" s="16" t="str">
        <f t="shared" si="58"/>
        <v/>
      </c>
      <c r="O53" s="16" t="str">
        <f t="shared" si="58"/>
        <v/>
      </c>
      <c r="P53" s="16" t="str">
        <f t="shared" si="58"/>
        <v/>
      </c>
      <c r="Q53" s="16" t="str">
        <f t="shared" si="58"/>
        <v/>
      </c>
      <c r="R53" s="16"/>
      <c r="S53" s="10"/>
      <c r="T53" s="259" t="str">
        <f t="shared" ref="T53:T59" si="59">IFERROR(IF(E53=".",".",IF(E53&lt;=$AN$17,"L9",IF(E53&lt;=$AM$17,"L8",IF(E53&lt;=$AL$17,"L7",IF(E53&lt;=$AK$17,"L6",IF(E53&lt;=$AJ$17,"L5",IF(E53&lt;=$AI$17,"L4",IF(E53&lt;=$AH$17,"L3",IF(E53&lt;=$AG$17,"L2",IF(E53&lt;=$AF$17,"L1","-")))))))))),"?")</f>
        <v>.</v>
      </c>
      <c r="W53" s="113" t="str">
        <f t="shared" si="50"/>
        <v/>
      </c>
      <c r="X53" s="113" t="str">
        <f t="shared" si="51"/>
        <v/>
      </c>
      <c r="Y53" s="139" t="str">
        <f t="shared" si="52"/>
        <v>.</v>
      </c>
      <c r="AA53" s="113" t="str">
        <f t="shared" si="53"/>
        <v/>
      </c>
      <c r="AB53" s="113" t="str">
        <f t="shared" si="54"/>
        <v/>
      </c>
      <c r="AC53" s="139" t="str">
        <f t="shared" si="55"/>
        <v>.</v>
      </c>
    </row>
    <row r="54" spans="1:30" x14ac:dyDescent="0.3">
      <c r="A54" s="17"/>
      <c r="B54" s="55">
        <v>2</v>
      </c>
      <c r="C54" s="18" t="str">
        <f t="shared" si="56"/>
        <v/>
      </c>
      <c r="D54" s="18" t="str">
        <f t="shared" si="57"/>
        <v/>
      </c>
      <c r="E54" s="101" t="s">
        <v>290</v>
      </c>
      <c r="F54" s="18">
        <f>Decsheets!$V$6</f>
        <v>5</v>
      </c>
      <c r="G54" s="10"/>
      <c r="H54" s="10"/>
      <c r="I54" s="19"/>
      <c r="J54" s="16" t="str">
        <f t="shared" si="58"/>
        <v/>
      </c>
      <c r="K54" s="16" t="str">
        <f t="shared" si="58"/>
        <v/>
      </c>
      <c r="L54" s="16" t="str">
        <f t="shared" si="58"/>
        <v/>
      </c>
      <c r="M54" s="16" t="str">
        <f t="shared" si="58"/>
        <v/>
      </c>
      <c r="N54" s="16" t="str">
        <f t="shared" si="58"/>
        <v/>
      </c>
      <c r="O54" s="16" t="str">
        <f t="shared" si="58"/>
        <v/>
      </c>
      <c r="P54" s="16" t="str">
        <f t="shared" si="58"/>
        <v/>
      </c>
      <c r="Q54" s="16" t="str">
        <f t="shared" si="58"/>
        <v/>
      </c>
      <c r="R54" s="16"/>
      <c r="S54" s="10"/>
      <c r="T54" s="259" t="str">
        <f t="shared" si="59"/>
        <v>.</v>
      </c>
      <c r="W54" s="113" t="str">
        <f t="shared" si="50"/>
        <v/>
      </c>
      <c r="X54" s="113" t="str">
        <f t="shared" si="51"/>
        <v/>
      </c>
      <c r="Y54" s="139" t="str">
        <f t="shared" si="52"/>
        <v>.</v>
      </c>
      <c r="AA54" s="113" t="str">
        <f t="shared" si="53"/>
        <v/>
      </c>
      <c r="AB54" s="113" t="str">
        <f t="shared" si="54"/>
        <v/>
      </c>
      <c r="AC54" s="139" t="str">
        <f t="shared" si="55"/>
        <v>.</v>
      </c>
    </row>
    <row r="55" spans="1:30" x14ac:dyDescent="0.3">
      <c r="A55" s="17"/>
      <c r="B55" s="55">
        <v>3</v>
      </c>
      <c r="C55" s="18" t="str">
        <f t="shared" si="56"/>
        <v/>
      </c>
      <c r="D55" s="18" t="str">
        <f t="shared" si="57"/>
        <v/>
      </c>
      <c r="E55" s="101" t="s">
        <v>290</v>
      </c>
      <c r="F55" s="18">
        <f>Decsheets!$V$7</f>
        <v>4</v>
      </c>
      <c r="G55" s="10"/>
      <c r="H55" s="10"/>
      <c r="I55" s="19"/>
      <c r="J55" s="16" t="str">
        <f t="shared" si="58"/>
        <v/>
      </c>
      <c r="K55" s="16" t="str">
        <f t="shared" si="58"/>
        <v/>
      </c>
      <c r="L55" s="16" t="str">
        <f t="shared" si="58"/>
        <v/>
      </c>
      <c r="M55" s="16" t="str">
        <f t="shared" si="58"/>
        <v/>
      </c>
      <c r="N55" s="16" t="str">
        <f t="shared" si="58"/>
        <v/>
      </c>
      <c r="O55" s="16" t="str">
        <f t="shared" si="58"/>
        <v/>
      </c>
      <c r="P55" s="16" t="str">
        <f t="shared" si="58"/>
        <v/>
      </c>
      <c r="Q55" s="16" t="str">
        <f t="shared" si="58"/>
        <v/>
      </c>
      <c r="R55" s="16"/>
      <c r="S55" s="10"/>
      <c r="T55" s="259" t="str">
        <f t="shared" si="59"/>
        <v>.</v>
      </c>
      <c r="W55" s="113" t="str">
        <f t="shared" si="50"/>
        <v/>
      </c>
      <c r="X55" s="113" t="str">
        <f t="shared" si="51"/>
        <v/>
      </c>
      <c r="Y55" s="139" t="str">
        <f t="shared" si="52"/>
        <v>.</v>
      </c>
      <c r="AA55" s="113" t="str">
        <f t="shared" si="53"/>
        <v/>
      </c>
      <c r="AB55" s="113" t="str">
        <f t="shared" si="54"/>
        <v/>
      </c>
      <c r="AC55" s="139" t="str">
        <f t="shared" si="55"/>
        <v>.</v>
      </c>
    </row>
    <row r="56" spans="1:30" x14ac:dyDescent="0.3">
      <c r="A56" s="17"/>
      <c r="B56" s="55" t="s">
        <v>22</v>
      </c>
      <c r="C56" s="18" t="str">
        <f t="shared" si="56"/>
        <v/>
      </c>
      <c r="D56" s="18" t="str">
        <f t="shared" si="57"/>
        <v/>
      </c>
      <c r="E56" s="101" t="s">
        <v>290</v>
      </c>
      <c r="F56" s="18">
        <f>Decsheets!$V$8</f>
        <v>3</v>
      </c>
      <c r="G56" s="10"/>
      <c r="H56" s="10"/>
      <c r="I56" s="19"/>
      <c r="J56" s="16" t="str">
        <f t="shared" si="58"/>
        <v/>
      </c>
      <c r="K56" s="16" t="str">
        <f t="shared" si="58"/>
        <v/>
      </c>
      <c r="L56" s="16" t="str">
        <f t="shared" si="58"/>
        <v/>
      </c>
      <c r="M56" s="16" t="str">
        <f t="shared" si="58"/>
        <v/>
      </c>
      <c r="N56" s="16" t="str">
        <f t="shared" si="58"/>
        <v/>
      </c>
      <c r="O56" s="16" t="str">
        <f t="shared" si="58"/>
        <v/>
      </c>
      <c r="P56" s="16" t="str">
        <f t="shared" si="58"/>
        <v/>
      </c>
      <c r="Q56" s="16" t="str">
        <f t="shared" si="58"/>
        <v/>
      </c>
      <c r="R56" s="16"/>
      <c r="S56" s="10"/>
      <c r="T56" s="259" t="str">
        <f t="shared" si="59"/>
        <v>.</v>
      </c>
      <c r="W56" s="113" t="str">
        <f t="shared" si="50"/>
        <v/>
      </c>
      <c r="X56" s="113" t="str">
        <f t="shared" si="51"/>
        <v/>
      </c>
      <c r="Y56" s="139" t="str">
        <f t="shared" si="52"/>
        <v>.</v>
      </c>
      <c r="AA56" s="113" t="str">
        <f t="shared" si="53"/>
        <v/>
      </c>
      <c r="AB56" s="113" t="str">
        <f t="shared" si="54"/>
        <v/>
      </c>
      <c r="AC56" s="139" t="str">
        <f t="shared" si="55"/>
        <v>.</v>
      </c>
    </row>
    <row r="57" spans="1:30" x14ac:dyDescent="0.3">
      <c r="A57" s="17"/>
      <c r="B57" s="55" t="s">
        <v>23</v>
      </c>
      <c r="C57" s="18" t="str">
        <f t="shared" si="56"/>
        <v/>
      </c>
      <c r="D57" s="18" t="str">
        <f t="shared" si="57"/>
        <v/>
      </c>
      <c r="E57" s="101" t="s">
        <v>290</v>
      </c>
      <c r="F57" s="18">
        <f>Decsheets!$V$9</f>
        <v>2</v>
      </c>
      <c r="G57" s="10"/>
      <c r="H57" s="10"/>
      <c r="I57" s="19"/>
      <c r="J57" s="16" t="str">
        <f t="shared" si="58"/>
        <v/>
      </c>
      <c r="K57" s="16" t="str">
        <f t="shared" si="58"/>
        <v/>
      </c>
      <c r="L57" s="16" t="str">
        <f t="shared" si="58"/>
        <v/>
      </c>
      <c r="M57" s="16" t="str">
        <f t="shared" si="58"/>
        <v/>
      </c>
      <c r="N57" s="16" t="str">
        <f t="shared" si="58"/>
        <v/>
      </c>
      <c r="O57" s="16" t="str">
        <f t="shared" si="58"/>
        <v/>
      </c>
      <c r="P57" s="16" t="str">
        <f t="shared" si="58"/>
        <v/>
      </c>
      <c r="Q57" s="16" t="str">
        <f t="shared" si="58"/>
        <v/>
      </c>
      <c r="R57" s="16"/>
      <c r="S57" s="10"/>
      <c r="T57" s="259" t="str">
        <f t="shared" si="59"/>
        <v>.</v>
      </c>
      <c r="Y57" s="138"/>
      <c r="AC57" s="138"/>
    </row>
    <row r="58" spans="1:30" x14ac:dyDescent="0.3">
      <c r="A58" s="17"/>
      <c r="B58" s="55" t="s">
        <v>24</v>
      </c>
      <c r="C58" s="18" t="str">
        <f t="shared" si="56"/>
        <v/>
      </c>
      <c r="D58" s="18" t="str">
        <f t="shared" si="57"/>
        <v/>
      </c>
      <c r="E58" s="101" t="s">
        <v>290</v>
      </c>
      <c r="F58" s="18">
        <f>Decsheets!$V$10</f>
        <v>1</v>
      </c>
      <c r="G58" s="10"/>
      <c r="H58" s="10"/>
      <c r="I58" s="19"/>
      <c r="J58" s="16" t="str">
        <f t="shared" si="58"/>
        <v/>
      </c>
      <c r="K58" s="16" t="str">
        <f t="shared" si="58"/>
        <v/>
      </c>
      <c r="L58" s="16" t="str">
        <f t="shared" si="58"/>
        <v/>
      </c>
      <c r="M58" s="16" t="str">
        <f t="shared" si="58"/>
        <v/>
      </c>
      <c r="N58" s="16" t="str">
        <f t="shared" si="58"/>
        <v/>
      </c>
      <c r="O58" s="16" t="str">
        <f t="shared" si="58"/>
        <v/>
      </c>
      <c r="P58" s="16" t="str">
        <f t="shared" si="58"/>
        <v/>
      </c>
      <c r="Q58" s="16" t="str">
        <f t="shared" si="58"/>
        <v/>
      </c>
      <c r="R58" s="16"/>
      <c r="S58" s="10"/>
      <c r="T58" s="259" t="str">
        <f t="shared" si="59"/>
        <v>.</v>
      </c>
      <c r="W58" s="113" t="s">
        <v>322</v>
      </c>
      <c r="Y58" s="138"/>
      <c r="AC58" s="138"/>
    </row>
    <row r="59" spans="1:30" x14ac:dyDescent="0.3">
      <c r="A59" s="17"/>
      <c r="B59" s="55">
        <v>7</v>
      </c>
      <c r="C59" s="18" t="str">
        <f t="shared" si="56"/>
        <v/>
      </c>
      <c r="D59" s="18" t="str">
        <f t="shared" si="57"/>
        <v/>
      </c>
      <c r="E59" s="101" t="s">
        <v>290</v>
      </c>
      <c r="F59" s="18">
        <v>1</v>
      </c>
      <c r="G59" s="10"/>
      <c r="H59" s="10"/>
      <c r="I59" s="19"/>
      <c r="J59" s="16" t="str">
        <f t="shared" si="58"/>
        <v/>
      </c>
      <c r="K59" s="16" t="str">
        <f t="shared" si="58"/>
        <v/>
      </c>
      <c r="L59" s="16" t="str">
        <f t="shared" si="58"/>
        <v/>
      </c>
      <c r="M59" s="16" t="str">
        <f t="shared" si="58"/>
        <v/>
      </c>
      <c r="N59" s="16" t="str">
        <f t="shared" si="58"/>
        <v/>
      </c>
      <c r="O59" s="16" t="str">
        <f t="shared" si="58"/>
        <v/>
      </c>
      <c r="P59" s="16" t="str">
        <f t="shared" si="58"/>
        <v/>
      </c>
      <c r="Q59" s="16" t="str">
        <f t="shared" si="58"/>
        <v/>
      </c>
      <c r="R59" s="16">
        <f>SUM(Decsheets!$V$5:$V$13)-(SUM(J53:P59))</f>
        <v>21</v>
      </c>
      <c r="S59" s="10"/>
      <c r="T59" s="259" t="str">
        <f t="shared" si="59"/>
        <v>.</v>
      </c>
      <c r="W59" s="113" t="str">
        <f>$C221</f>
        <v/>
      </c>
      <c r="X59" s="113" t="str">
        <f>$D221</f>
        <v/>
      </c>
      <c r="Y59" s="139" t="str">
        <f>$E221</f>
        <v>.</v>
      </c>
      <c r="AC59" s="138"/>
    </row>
    <row r="60" spans="1:30" x14ac:dyDescent="0.3">
      <c r="A60" s="13" t="s">
        <v>5</v>
      </c>
      <c r="B60" s="54"/>
      <c r="C60" s="21" t="s">
        <v>141</v>
      </c>
      <c r="D60" s="19"/>
      <c r="E60" s="9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32</v>
      </c>
      <c r="T60" s="260"/>
      <c r="W60" s="113" t="str">
        <f t="shared" ref="W60:W65" si="60">$C222</f>
        <v/>
      </c>
      <c r="X60" s="113" t="str">
        <f t="shared" ref="X60:X65" si="61">$D222</f>
        <v/>
      </c>
      <c r="Y60" s="139" t="str">
        <f t="shared" ref="Y60:Y65" si="62">$E222</f>
        <v>.</v>
      </c>
      <c r="AC60" s="138"/>
      <c r="AD60" s="221"/>
    </row>
    <row r="61" spans="1:30" x14ac:dyDescent="0.3">
      <c r="A61" s="17"/>
      <c r="B61" s="55">
        <v>1</v>
      </c>
      <c r="C61" s="18" t="str">
        <f t="shared" ref="C61:C67" si="63">IF(A61="","",VLOOKUP($A$60,IF(LEN(A61)=2,SWB,SWA),VLOOKUP(LEFT(A61,1),club,6,FALSE),FALSE))</f>
        <v/>
      </c>
      <c r="D61" s="18" t="str">
        <f t="shared" ref="D61:D67" si="64">IF(A61="","",VLOOKUP(LEFT(A61,1),club,2,FALSE))</f>
        <v/>
      </c>
      <c r="E61" s="218" t="s">
        <v>290</v>
      </c>
      <c r="F61" s="18">
        <f>Decsheets!$V$5</f>
        <v>6</v>
      </c>
      <c r="G61" s="10"/>
      <c r="H61" s="10"/>
      <c r="I61" s="19"/>
      <c r="J61" s="16" t="str">
        <f t="shared" ref="J61:Q67" si="65">IF($A61="","",IF(LEFT($A61,1)=J$12,$F61,""))</f>
        <v/>
      </c>
      <c r="K61" s="16" t="str">
        <f t="shared" si="65"/>
        <v/>
      </c>
      <c r="L61" s="16" t="str">
        <f t="shared" si="65"/>
        <v/>
      </c>
      <c r="M61" s="16" t="str">
        <f t="shared" si="65"/>
        <v/>
      </c>
      <c r="N61" s="16" t="str">
        <f t="shared" si="65"/>
        <v/>
      </c>
      <c r="O61" s="16" t="str">
        <f t="shared" si="65"/>
        <v/>
      </c>
      <c r="P61" s="16" t="str">
        <f t="shared" si="65"/>
        <v/>
      </c>
      <c r="Q61" s="16" t="str">
        <f t="shared" si="65"/>
        <v/>
      </c>
      <c r="R61" s="16"/>
      <c r="S61" s="10"/>
      <c r="T61" s="259" t="str">
        <f t="shared" ref="T61:T67" si="66">IFERROR(IF(E61=".",".",IF(E61&lt;=$AN$18,"L9",IF(E61&lt;=$AM$18,"L8",IF(E61&lt;=$AL$18,"L7",IF(E61&lt;=$AK$18,"L6",IF(E61&lt;=$AJ$18,"L5",IF(E61&lt;=$AI$18,"L4",IF(E61&lt;=$AH$18,"L3",IF(E61&lt;=$AG$18,"L2",IF(E61&lt;=$AF$18,"L1","-")))))))))),"?")</f>
        <v>.</v>
      </c>
      <c r="W61" s="113" t="str">
        <f t="shared" si="60"/>
        <v/>
      </c>
      <c r="X61" s="113" t="str">
        <f t="shared" si="61"/>
        <v/>
      </c>
      <c r="Y61" s="139" t="str">
        <f t="shared" si="62"/>
        <v>.</v>
      </c>
      <c r="AC61" s="138"/>
    </row>
    <row r="62" spans="1:30" x14ac:dyDescent="0.3">
      <c r="A62" s="17"/>
      <c r="B62" s="55">
        <v>2</v>
      </c>
      <c r="C62" s="18" t="str">
        <f t="shared" si="63"/>
        <v/>
      </c>
      <c r="D62" s="18" t="str">
        <f t="shared" si="64"/>
        <v/>
      </c>
      <c r="E62" s="218" t="s">
        <v>290</v>
      </c>
      <c r="F62" s="18">
        <f>Decsheets!$V$6</f>
        <v>5</v>
      </c>
      <c r="G62" s="10"/>
      <c r="H62" s="10"/>
      <c r="I62" s="19"/>
      <c r="J62" s="16" t="str">
        <f t="shared" si="65"/>
        <v/>
      </c>
      <c r="K62" s="16" t="str">
        <f t="shared" si="65"/>
        <v/>
      </c>
      <c r="L62" s="16" t="str">
        <f t="shared" si="65"/>
        <v/>
      </c>
      <c r="M62" s="16" t="str">
        <f t="shared" si="65"/>
        <v/>
      </c>
      <c r="N62" s="16" t="str">
        <f t="shared" si="65"/>
        <v/>
      </c>
      <c r="O62" s="16" t="str">
        <f t="shared" si="65"/>
        <v/>
      </c>
      <c r="P62" s="16" t="str">
        <f t="shared" si="65"/>
        <v/>
      </c>
      <c r="Q62" s="16" t="str">
        <f t="shared" si="65"/>
        <v/>
      </c>
      <c r="R62" s="16"/>
      <c r="S62" s="10"/>
      <c r="T62" s="259" t="str">
        <f t="shared" si="66"/>
        <v>.</v>
      </c>
      <c r="W62" s="113" t="str">
        <f t="shared" si="60"/>
        <v/>
      </c>
      <c r="X62" s="113" t="str">
        <f t="shared" si="61"/>
        <v/>
      </c>
      <c r="Y62" s="139" t="str">
        <f t="shared" si="62"/>
        <v>.</v>
      </c>
      <c r="AC62" s="138"/>
    </row>
    <row r="63" spans="1:30" x14ac:dyDescent="0.3">
      <c r="A63" s="17"/>
      <c r="B63" s="55">
        <v>3</v>
      </c>
      <c r="C63" s="18" t="str">
        <f t="shared" si="63"/>
        <v/>
      </c>
      <c r="D63" s="18" t="str">
        <f t="shared" si="64"/>
        <v/>
      </c>
      <c r="E63" s="218" t="s">
        <v>290</v>
      </c>
      <c r="F63" s="18">
        <f>Decsheets!$V$7</f>
        <v>4</v>
      </c>
      <c r="G63" s="10"/>
      <c r="H63" s="10"/>
      <c r="I63" s="19"/>
      <c r="J63" s="16" t="str">
        <f t="shared" si="65"/>
        <v/>
      </c>
      <c r="K63" s="16" t="str">
        <f t="shared" si="65"/>
        <v/>
      </c>
      <c r="L63" s="16" t="str">
        <f t="shared" si="65"/>
        <v/>
      </c>
      <c r="M63" s="16" t="str">
        <f t="shared" si="65"/>
        <v/>
      </c>
      <c r="N63" s="16" t="str">
        <f t="shared" si="65"/>
        <v/>
      </c>
      <c r="O63" s="16" t="str">
        <f t="shared" si="65"/>
        <v/>
      </c>
      <c r="P63" s="16" t="str">
        <f t="shared" si="65"/>
        <v/>
      </c>
      <c r="Q63" s="16" t="str">
        <f t="shared" si="65"/>
        <v/>
      </c>
      <c r="R63" s="16"/>
      <c r="S63" s="10"/>
      <c r="T63" s="259" t="str">
        <f t="shared" si="66"/>
        <v>.</v>
      </c>
      <c r="W63" s="113" t="str">
        <f t="shared" si="60"/>
        <v/>
      </c>
      <c r="X63" s="113" t="str">
        <f t="shared" si="61"/>
        <v/>
      </c>
      <c r="Y63" s="139" t="str">
        <f t="shared" si="62"/>
        <v>.</v>
      </c>
      <c r="AC63" s="138"/>
    </row>
    <row r="64" spans="1:30" x14ac:dyDescent="0.3">
      <c r="A64" s="17"/>
      <c r="B64" s="55" t="s">
        <v>22</v>
      </c>
      <c r="C64" s="18" t="str">
        <f t="shared" si="63"/>
        <v/>
      </c>
      <c r="D64" s="18" t="str">
        <f t="shared" si="64"/>
        <v/>
      </c>
      <c r="E64" s="218" t="s">
        <v>290</v>
      </c>
      <c r="F64" s="18">
        <f>Decsheets!$V$8</f>
        <v>3</v>
      </c>
      <c r="G64" s="10"/>
      <c r="H64" s="10"/>
      <c r="I64" s="19"/>
      <c r="J64" s="16" t="str">
        <f t="shared" si="65"/>
        <v/>
      </c>
      <c r="K64" s="16" t="str">
        <f t="shared" si="65"/>
        <v/>
      </c>
      <c r="L64" s="16" t="str">
        <f t="shared" si="65"/>
        <v/>
      </c>
      <c r="M64" s="16" t="str">
        <f t="shared" si="65"/>
        <v/>
      </c>
      <c r="N64" s="16" t="str">
        <f t="shared" si="65"/>
        <v/>
      </c>
      <c r="O64" s="16" t="str">
        <f t="shared" si="65"/>
        <v/>
      </c>
      <c r="P64" s="16" t="str">
        <f t="shared" si="65"/>
        <v/>
      </c>
      <c r="Q64" s="16" t="str">
        <f t="shared" si="65"/>
        <v/>
      </c>
      <c r="R64" s="16"/>
      <c r="S64" s="10"/>
      <c r="T64" s="259" t="str">
        <f t="shared" si="66"/>
        <v>.</v>
      </c>
      <c r="W64" s="113" t="str">
        <f t="shared" si="60"/>
        <v/>
      </c>
      <c r="X64" s="113" t="str">
        <f t="shared" si="61"/>
        <v/>
      </c>
      <c r="Y64" s="139" t="str">
        <f t="shared" si="62"/>
        <v>.</v>
      </c>
      <c r="AC64" s="138"/>
    </row>
    <row r="65" spans="1:30" x14ac:dyDescent="0.3">
      <c r="A65" s="17"/>
      <c r="B65" s="55" t="s">
        <v>23</v>
      </c>
      <c r="C65" s="18" t="str">
        <f t="shared" si="63"/>
        <v/>
      </c>
      <c r="D65" s="18" t="str">
        <f t="shared" si="64"/>
        <v/>
      </c>
      <c r="E65" s="218" t="s">
        <v>290</v>
      </c>
      <c r="F65" s="18">
        <f>Decsheets!$V$9</f>
        <v>2</v>
      </c>
      <c r="G65" s="10"/>
      <c r="H65" s="10"/>
      <c r="I65" s="19"/>
      <c r="J65" s="16" t="str">
        <f t="shared" si="65"/>
        <v/>
      </c>
      <c r="K65" s="16" t="str">
        <f t="shared" si="65"/>
        <v/>
      </c>
      <c r="L65" s="16" t="str">
        <f t="shared" si="65"/>
        <v/>
      </c>
      <c r="M65" s="16" t="str">
        <f t="shared" si="65"/>
        <v/>
      </c>
      <c r="N65" s="16" t="str">
        <f t="shared" si="65"/>
        <v/>
      </c>
      <c r="O65" s="16" t="str">
        <f t="shared" si="65"/>
        <v/>
      </c>
      <c r="P65" s="16" t="str">
        <f t="shared" si="65"/>
        <v/>
      </c>
      <c r="Q65" s="16" t="str">
        <f t="shared" si="65"/>
        <v/>
      </c>
      <c r="R65" s="16"/>
      <c r="S65" s="10"/>
      <c r="T65" s="259" t="str">
        <f t="shared" si="66"/>
        <v>.</v>
      </c>
      <c r="W65" s="113" t="str">
        <f t="shared" si="60"/>
        <v/>
      </c>
      <c r="X65" s="113" t="str">
        <f t="shared" si="61"/>
        <v/>
      </c>
      <c r="Y65" s="139" t="str">
        <f t="shared" si="62"/>
        <v>.</v>
      </c>
      <c r="AC65" s="138"/>
    </row>
    <row r="66" spans="1:30" x14ac:dyDescent="0.3">
      <c r="A66" s="17"/>
      <c r="B66" s="55" t="s">
        <v>24</v>
      </c>
      <c r="C66" s="18" t="str">
        <f t="shared" si="63"/>
        <v/>
      </c>
      <c r="D66" s="18" t="str">
        <f t="shared" si="64"/>
        <v/>
      </c>
      <c r="E66" s="218" t="s">
        <v>290</v>
      </c>
      <c r="F66" s="18">
        <f>Decsheets!$V$10</f>
        <v>1</v>
      </c>
      <c r="G66" s="10"/>
      <c r="H66" s="10"/>
      <c r="I66" s="19"/>
      <c r="J66" s="16" t="str">
        <f t="shared" si="65"/>
        <v/>
      </c>
      <c r="K66" s="16" t="str">
        <f t="shared" si="65"/>
        <v/>
      </c>
      <c r="L66" s="16" t="str">
        <f t="shared" si="65"/>
        <v/>
      </c>
      <c r="M66" s="16" t="str">
        <f t="shared" si="65"/>
        <v/>
      </c>
      <c r="N66" s="16" t="str">
        <f t="shared" si="65"/>
        <v/>
      </c>
      <c r="O66" s="16" t="str">
        <f t="shared" si="65"/>
        <v/>
      </c>
      <c r="P66" s="16" t="str">
        <f t="shared" si="65"/>
        <v/>
      </c>
      <c r="Q66" s="16" t="str">
        <f t="shared" si="65"/>
        <v/>
      </c>
      <c r="R66" s="16"/>
      <c r="S66" s="10"/>
      <c r="T66" s="259" t="str">
        <f t="shared" si="66"/>
        <v>.</v>
      </c>
    </row>
    <row r="67" spans="1:30" x14ac:dyDescent="0.3">
      <c r="A67" s="17"/>
      <c r="B67" s="55">
        <v>7</v>
      </c>
      <c r="C67" s="18" t="str">
        <f t="shared" si="63"/>
        <v/>
      </c>
      <c r="D67" s="18" t="str">
        <f t="shared" si="64"/>
        <v/>
      </c>
      <c r="E67" s="218" t="s">
        <v>290</v>
      </c>
      <c r="F67" s="18">
        <v>1</v>
      </c>
      <c r="G67" s="10"/>
      <c r="H67" s="10"/>
      <c r="I67" s="19"/>
      <c r="J67" s="16" t="str">
        <f t="shared" si="65"/>
        <v/>
      </c>
      <c r="K67" s="16" t="str">
        <f t="shared" si="65"/>
        <v/>
      </c>
      <c r="L67" s="16" t="str">
        <f t="shared" si="65"/>
        <v/>
      </c>
      <c r="M67" s="16" t="str">
        <f t="shared" si="65"/>
        <v/>
      </c>
      <c r="N67" s="16" t="str">
        <f t="shared" si="65"/>
        <v/>
      </c>
      <c r="O67" s="16" t="str">
        <f t="shared" si="65"/>
        <v/>
      </c>
      <c r="P67" s="16" t="str">
        <f t="shared" si="65"/>
        <v/>
      </c>
      <c r="Q67" s="16" t="str">
        <f t="shared" si="65"/>
        <v/>
      </c>
      <c r="R67" s="16">
        <f>SUM(Decsheets!$V$5:$V$13)-(SUM(J61:P67))</f>
        <v>21</v>
      </c>
      <c r="S67" s="10"/>
      <c r="T67" s="259" t="str">
        <f t="shared" si="66"/>
        <v>.</v>
      </c>
      <c r="W67" s="113" t="s">
        <v>325</v>
      </c>
    </row>
    <row r="68" spans="1:30" x14ac:dyDescent="0.3">
      <c r="A68" s="13" t="s">
        <v>5</v>
      </c>
      <c r="B68" s="54"/>
      <c r="C68" s="20" t="s">
        <v>142</v>
      </c>
      <c r="D68" s="19"/>
      <c r="E68" s="219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33</v>
      </c>
      <c r="T68" s="260"/>
      <c r="W68" s="113" t="str">
        <f>$C109</f>
        <v/>
      </c>
      <c r="X68" s="113" t="str">
        <f>$D109</f>
        <v/>
      </c>
      <c r="Y68" s="139" t="str">
        <f>$E109</f>
        <v>.</v>
      </c>
      <c r="AA68" s="113" t="str">
        <f>$C113</f>
        <v/>
      </c>
      <c r="AB68" s="113" t="str">
        <f>$D113</f>
        <v/>
      </c>
      <c r="AC68" s="139" t="str">
        <f>$E113</f>
        <v>.</v>
      </c>
      <c r="AD68" s="221"/>
    </row>
    <row r="69" spans="1:30" x14ac:dyDescent="0.3">
      <c r="A69" s="17"/>
      <c r="B69" s="55">
        <v>1</v>
      </c>
      <c r="C69" s="18" t="str">
        <f t="shared" ref="C69:C75" si="67">IF(A69="","",VLOOKUP($A$68,IF(LEN(A69)=2,SWB,SWA),VLOOKUP(LEFT(A69,1),club,6,FALSE),FALSE))</f>
        <v/>
      </c>
      <c r="D69" s="18" t="str">
        <f t="shared" ref="D69:D75" si="68">IF(A69="","",VLOOKUP(LEFT(A69,1),club,2,FALSE))</f>
        <v/>
      </c>
      <c r="E69" s="218" t="s">
        <v>290</v>
      </c>
      <c r="F69" s="18">
        <f>Decsheets!$V$5</f>
        <v>6</v>
      </c>
      <c r="G69" s="10"/>
      <c r="H69" s="10"/>
      <c r="I69" s="19"/>
      <c r="J69" s="16" t="str">
        <f t="shared" ref="J69:Q75" si="69">IF($A69="","",IF(LEFT($A69,1)=J$12,$F69,""))</f>
        <v/>
      </c>
      <c r="K69" s="16" t="str">
        <f t="shared" si="69"/>
        <v/>
      </c>
      <c r="L69" s="16" t="str">
        <f t="shared" si="69"/>
        <v/>
      </c>
      <c r="M69" s="16" t="str">
        <f t="shared" si="69"/>
        <v/>
      </c>
      <c r="N69" s="16" t="str">
        <f t="shared" si="69"/>
        <v/>
      </c>
      <c r="O69" s="16" t="str">
        <f t="shared" si="69"/>
        <v/>
      </c>
      <c r="P69" s="16" t="str">
        <f t="shared" si="69"/>
        <v/>
      </c>
      <c r="Q69" s="16" t="str">
        <f t="shared" si="69"/>
        <v/>
      </c>
      <c r="R69" s="16"/>
      <c r="S69" s="10"/>
      <c r="T69" s="259" t="str">
        <f t="shared" ref="T69:T75" si="70">IFERROR(IF(E69=".",".",IF(E69&lt;=$AN$18,"L9",IF(E69&lt;=$AM$18,"L8",IF(E69&lt;=$AL$18,"L7",IF(E69&lt;=$AK$18,"L6",IF(E69&lt;=$AJ$18,"L5",IF(E69&lt;=$AI$18,"L4",IF(E69&lt;=$AH$18,"L3",IF(E69&lt;=$AG$18,"L2",IF(E69&lt;=$AF$18,"L1","-")))))))))),"?")</f>
        <v>.</v>
      </c>
      <c r="W69" s="113" t="str">
        <f>$C110</f>
        <v/>
      </c>
      <c r="X69" s="113" t="str">
        <f>$D110</f>
        <v/>
      </c>
      <c r="Y69" s="139" t="str">
        <f>$E110</f>
        <v>.</v>
      </c>
      <c r="AA69" s="113" t="str">
        <f>$C114</f>
        <v/>
      </c>
      <c r="AB69" s="113" t="str">
        <f>$D114</f>
        <v/>
      </c>
      <c r="AC69" s="139" t="str">
        <f>$E114</f>
        <v>.</v>
      </c>
    </row>
    <row r="70" spans="1:30" x14ac:dyDescent="0.3">
      <c r="A70" s="17"/>
      <c r="B70" s="55">
        <v>2</v>
      </c>
      <c r="C70" s="18" t="str">
        <f t="shared" si="67"/>
        <v/>
      </c>
      <c r="D70" s="18" t="str">
        <f t="shared" si="68"/>
        <v/>
      </c>
      <c r="E70" s="218" t="s">
        <v>290</v>
      </c>
      <c r="F70" s="18">
        <f>Decsheets!$V$6</f>
        <v>5</v>
      </c>
      <c r="G70" s="10"/>
      <c r="H70" s="10"/>
      <c r="I70" s="19"/>
      <c r="J70" s="16" t="str">
        <f t="shared" si="69"/>
        <v/>
      </c>
      <c r="K70" s="16" t="str">
        <f t="shared" si="69"/>
        <v/>
      </c>
      <c r="L70" s="16" t="str">
        <f t="shared" si="69"/>
        <v/>
      </c>
      <c r="M70" s="16" t="str">
        <f t="shared" si="69"/>
        <v/>
      </c>
      <c r="N70" s="16" t="str">
        <f t="shared" si="69"/>
        <v/>
      </c>
      <c r="O70" s="16" t="str">
        <f t="shared" si="69"/>
        <v/>
      </c>
      <c r="P70" s="16" t="str">
        <f t="shared" si="69"/>
        <v/>
      </c>
      <c r="Q70" s="16" t="str">
        <f t="shared" si="69"/>
        <v/>
      </c>
      <c r="R70" s="16"/>
      <c r="S70" s="10"/>
      <c r="T70" s="259" t="str">
        <f t="shared" si="70"/>
        <v>.</v>
      </c>
      <c r="W70" s="113" t="str">
        <f>$C111</f>
        <v/>
      </c>
      <c r="X70" s="113" t="str">
        <f>$D111</f>
        <v/>
      </c>
      <c r="Y70" s="139" t="str">
        <f>$E111</f>
        <v>.</v>
      </c>
      <c r="AA70" s="113" t="str">
        <f>$C115</f>
        <v/>
      </c>
      <c r="AB70" s="113" t="str">
        <f>$D115</f>
        <v/>
      </c>
      <c r="AC70" s="139" t="str">
        <f>$E115</f>
        <v>.</v>
      </c>
    </row>
    <row r="71" spans="1:30" x14ac:dyDescent="0.3">
      <c r="A71" s="17"/>
      <c r="B71" s="55">
        <v>3</v>
      </c>
      <c r="C71" s="18" t="str">
        <f t="shared" si="67"/>
        <v/>
      </c>
      <c r="D71" s="18" t="str">
        <f t="shared" si="68"/>
        <v/>
      </c>
      <c r="E71" s="218" t="s">
        <v>290</v>
      </c>
      <c r="F71" s="18">
        <f>Decsheets!$V$7</f>
        <v>4</v>
      </c>
      <c r="G71" s="10"/>
      <c r="H71" s="10"/>
      <c r="I71" s="19"/>
      <c r="J71" s="16" t="str">
        <f t="shared" si="69"/>
        <v/>
      </c>
      <c r="K71" s="16" t="str">
        <f t="shared" si="69"/>
        <v/>
      </c>
      <c r="L71" s="16" t="str">
        <f t="shared" si="69"/>
        <v/>
      </c>
      <c r="M71" s="16" t="str">
        <f t="shared" si="69"/>
        <v/>
      </c>
      <c r="N71" s="16" t="str">
        <f t="shared" si="69"/>
        <v/>
      </c>
      <c r="O71" s="16" t="str">
        <f t="shared" si="69"/>
        <v/>
      </c>
      <c r="P71" s="16" t="str">
        <f t="shared" si="69"/>
        <v/>
      </c>
      <c r="Q71" s="16" t="str">
        <f t="shared" si="69"/>
        <v/>
      </c>
      <c r="R71" s="16"/>
      <c r="S71" s="10"/>
      <c r="T71" s="259" t="str">
        <f t="shared" si="70"/>
        <v>.</v>
      </c>
      <c r="W71" s="113" t="str">
        <f>$C112</f>
        <v/>
      </c>
      <c r="X71" s="113" t="str">
        <f>$D112</f>
        <v/>
      </c>
      <c r="Y71" s="139" t="str">
        <f>$E112</f>
        <v>.</v>
      </c>
      <c r="AC71" s="139"/>
    </row>
    <row r="72" spans="1:30" x14ac:dyDescent="0.3">
      <c r="A72" s="17"/>
      <c r="B72" s="55" t="s">
        <v>22</v>
      </c>
      <c r="C72" s="18" t="str">
        <f t="shared" si="67"/>
        <v/>
      </c>
      <c r="D72" s="18" t="str">
        <f t="shared" si="68"/>
        <v/>
      </c>
      <c r="E72" s="218" t="s">
        <v>290</v>
      </c>
      <c r="F72" s="18">
        <f>Decsheets!$V$8</f>
        <v>3</v>
      </c>
      <c r="G72" s="10"/>
      <c r="H72" s="10"/>
      <c r="I72" s="19"/>
      <c r="J72" s="16" t="str">
        <f t="shared" si="69"/>
        <v/>
      </c>
      <c r="K72" s="16" t="str">
        <f t="shared" si="69"/>
        <v/>
      </c>
      <c r="L72" s="16" t="str">
        <f t="shared" si="69"/>
        <v/>
      </c>
      <c r="M72" s="16" t="str">
        <f t="shared" si="69"/>
        <v/>
      </c>
      <c r="N72" s="16" t="str">
        <f t="shared" si="69"/>
        <v/>
      </c>
      <c r="O72" s="16" t="str">
        <f t="shared" si="69"/>
        <v/>
      </c>
      <c r="P72" s="16" t="str">
        <f t="shared" si="69"/>
        <v/>
      </c>
      <c r="Q72" s="16" t="str">
        <f t="shared" si="69"/>
        <v/>
      </c>
      <c r="R72" s="16"/>
      <c r="S72" s="10"/>
      <c r="T72" s="259" t="str">
        <f t="shared" si="70"/>
        <v>.</v>
      </c>
      <c r="Y72" s="139"/>
      <c r="AC72" s="139"/>
    </row>
    <row r="73" spans="1:30" x14ac:dyDescent="0.3">
      <c r="A73" s="17"/>
      <c r="B73" s="55" t="s">
        <v>23</v>
      </c>
      <c r="C73" s="18" t="str">
        <f t="shared" si="67"/>
        <v/>
      </c>
      <c r="D73" s="18" t="str">
        <f t="shared" si="68"/>
        <v/>
      </c>
      <c r="E73" s="218" t="s">
        <v>290</v>
      </c>
      <c r="F73" s="18">
        <f>Decsheets!$V$9</f>
        <v>2</v>
      </c>
      <c r="G73" s="10"/>
      <c r="H73" s="10"/>
      <c r="I73" s="19"/>
      <c r="J73" s="16" t="str">
        <f t="shared" si="69"/>
        <v/>
      </c>
      <c r="K73" s="16" t="str">
        <f t="shared" si="69"/>
        <v/>
      </c>
      <c r="L73" s="16" t="str">
        <f t="shared" si="69"/>
        <v/>
      </c>
      <c r="M73" s="16" t="str">
        <f t="shared" si="69"/>
        <v/>
      </c>
      <c r="N73" s="16" t="str">
        <f t="shared" si="69"/>
        <v/>
      </c>
      <c r="O73" s="16" t="str">
        <f t="shared" si="69"/>
        <v/>
      </c>
      <c r="P73" s="16" t="str">
        <f t="shared" si="69"/>
        <v/>
      </c>
      <c r="Q73" s="16" t="str">
        <f t="shared" si="69"/>
        <v/>
      </c>
      <c r="R73" s="16"/>
      <c r="S73" s="10"/>
      <c r="T73" s="259" t="str">
        <f t="shared" si="70"/>
        <v>.</v>
      </c>
      <c r="W73" s="113" t="s">
        <v>323</v>
      </c>
      <c r="Y73" s="139"/>
      <c r="AA73" s="113" t="s">
        <v>324</v>
      </c>
      <c r="AC73" s="139"/>
    </row>
    <row r="74" spans="1:30" x14ac:dyDescent="0.3">
      <c r="A74" s="17"/>
      <c r="B74" s="55" t="s">
        <v>24</v>
      </c>
      <c r="C74" s="18" t="str">
        <f t="shared" si="67"/>
        <v/>
      </c>
      <c r="D74" s="18" t="str">
        <f t="shared" si="68"/>
        <v/>
      </c>
      <c r="E74" s="218" t="s">
        <v>290</v>
      </c>
      <c r="F74" s="18">
        <f>Decsheets!$V$10</f>
        <v>1</v>
      </c>
      <c r="G74" s="10"/>
      <c r="H74" s="10"/>
      <c r="I74" s="19"/>
      <c r="J74" s="16" t="str">
        <f t="shared" si="69"/>
        <v/>
      </c>
      <c r="K74" s="16" t="str">
        <f t="shared" si="69"/>
        <v/>
      </c>
      <c r="L74" s="16" t="str">
        <f t="shared" si="69"/>
        <v/>
      </c>
      <c r="M74" s="16" t="str">
        <f t="shared" si="69"/>
        <v/>
      </c>
      <c r="N74" s="16" t="str">
        <f t="shared" si="69"/>
        <v/>
      </c>
      <c r="O74" s="16" t="str">
        <f t="shared" si="69"/>
        <v/>
      </c>
      <c r="P74" s="16" t="str">
        <f t="shared" si="69"/>
        <v/>
      </c>
      <c r="Q74" s="16" t="str">
        <f t="shared" si="69"/>
        <v/>
      </c>
      <c r="R74" s="16"/>
      <c r="S74" s="10"/>
      <c r="T74" s="259" t="str">
        <f t="shared" si="70"/>
        <v>.</v>
      </c>
      <c r="W74" s="113" t="str">
        <f>$C117</f>
        <v/>
      </c>
      <c r="X74" s="113" t="str">
        <f>$D117</f>
        <v/>
      </c>
      <c r="Y74" s="139" t="str">
        <f>$E117</f>
        <v>.</v>
      </c>
      <c r="AA74" s="113" t="str">
        <f>$C125</f>
        <v/>
      </c>
      <c r="AB74" s="113" t="str">
        <f>$D125</f>
        <v/>
      </c>
      <c r="AC74" s="139" t="str">
        <f>$E125</f>
        <v>.</v>
      </c>
    </row>
    <row r="75" spans="1:30" x14ac:dyDescent="0.3">
      <c r="A75" s="17"/>
      <c r="B75" s="55">
        <v>7</v>
      </c>
      <c r="C75" s="18" t="str">
        <f t="shared" si="67"/>
        <v/>
      </c>
      <c r="D75" s="18" t="str">
        <f t="shared" si="68"/>
        <v/>
      </c>
      <c r="E75" s="218" t="s">
        <v>290</v>
      </c>
      <c r="F75" s="18">
        <v>1</v>
      </c>
      <c r="G75" s="10"/>
      <c r="H75" s="10"/>
      <c r="I75" s="19"/>
      <c r="J75" s="16" t="str">
        <f t="shared" si="69"/>
        <v/>
      </c>
      <c r="K75" s="16" t="str">
        <f t="shared" si="69"/>
        <v/>
      </c>
      <c r="L75" s="16" t="str">
        <f t="shared" si="69"/>
        <v/>
      </c>
      <c r="M75" s="16" t="str">
        <f t="shared" si="69"/>
        <v/>
      </c>
      <c r="N75" s="16" t="str">
        <f t="shared" si="69"/>
        <v/>
      </c>
      <c r="O75" s="16" t="str">
        <f t="shared" si="69"/>
        <v/>
      </c>
      <c r="P75" s="16" t="str">
        <f t="shared" si="69"/>
        <v/>
      </c>
      <c r="Q75" s="16" t="str">
        <f t="shared" si="69"/>
        <v/>
      </c>
      <c r="R75" s="16">
        <f>SUM(Decsheets!$V$5:$V$13)-(SUM(J69:P75))</f>
        <v>21</v>
      </c>
      <c r="S75" s="10"/>
      <c r="T75" s="259" t="str">
        <f t="shared" si="70"/>
        <v>.</v>
      </c>
      <c r="W75" s="113" t="str">
        <f t="shared" ref="W75:W80" si="71">$C118</f>
        <v/>
      </c>
      <c r="X75" s="113" t="str">
        <f t="shared" ref="X75:X80" si="72">$D118</f>
        <v/>
      </c>
      <c r="Y75" s="139" t="str">
        <f t="shared" ref="Y75:Y80" si="73">$E118</f>
        <v>.</v>
      </c>
      <c r="AA75" s="113" t="str">
        <f t="shared" ref="AA75:AA80" si="74">$C126</f>
        <v/>
      </c>
      <c r="AB75" s="113" t="str">
        <f t="shared" ref="AB75:AB80" si="75">$D126</f>
        <v/>
      </c>
      <c r="AC75" s="139" t="str">
        <f t="shared" ref="AC75:AC80" si="76">$E126</f>
        <v>.</v>
      </c>
    </row>
    <row r="76" spans="1:30" x14ac:dyDescent="0.3">
      <c r="A76" s="13" t="s">
        <v>55</v>
      </c>
      <c r="B76" s="54"/>
      <c r="C76" s="20" t="s">
        <v>143</v>
      </c>
      <c r="D76" s="19"/>
      <c r="E76" s="219" t="s">
        <v>290</v>
      </c>
      <c r="F76" s="19"/>
      <c r="G76" s="10"/>
      <c r="H76" s="10"/>
      <c r="I76" s="22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54</v>
      </c>
      <c r="T76" s="260"/>
      <c r="W76" s="113" t="str">
        <f t="shared" si="71"/>
        <v/>
      </c>
      <c r="X76" s="113" t="str">
        <f t="shared" si="72"/>
        <v/>
      </c>
      <c r="Y76" s="139" t="str">
        <f t="shared" si="73"/>
        <v>.</v>
      </c>
      <c r="AA76" s="113" t="str">
        <f t="shared" si="74"/>
        <v/>
      </c>
      <c r="AB76" s="113" t="str">
        <f t="shared" si="75"/>
        <v/>
      </c>
      <c r="AC76" s="139" t="str">
        <f t="shared" si="76"/>
        <v>.</v>
      </c>
      <c r="AD76" s="221"/>
    </row>
    <row r="77" spans="1:30" x14ac:dyDescent="0.3">
      <c r="A77" s="17"/>
      <c r="B77" s="55">
        <v>1</v>
      </c>
      <c r="C77" s="18" t="str">
        <f t="shared" ref="C77:C83" si="77">IF(A77="","",VLOOKUP($A$76,IF(LEN(A77)=2,SWB,SWA),VLOOKUP(LEFT(A77,1),club,6,FALSE),FALSE))</f>
        <v/>
      </c>
      <c r="D77" s="18" t="str">
        <f t="shared" ref="D77:D83" si="78">IF(A77="","",VLOOKUP(LEFT(A77,1),club,2,FALSE))</f>
        <v/>
      </c>
      <c r="E77" s="218" t="s">
        <v>290</v>
      </c>
      <c r="F77" s="18">
        <f>Decsheets!$V$5</f>
        <v>6</v>
      </c>
      <c r="G77" s="10"/>
      <c r="H77" s="10"/>
      <c r="I77" s="19"/>
      <c r="J77" s="16" t="str">
        <f t="shared" ref="J77:Q83" si="79">IF($A77="","",IF(LEFT($A77,1)=J$12,$F77,""))</f>
        <v/>
      </c>
      <c r="K77" s="16" t="str">
        <f t="shared" si="79"/>
        <v/>
      </c>
      <c r="L77" s="16" t="str">
        <f t="shared" si="79"/>
        <v/>
      </c>
      <c r="M77" s="16" t="str">
        <f t="shared" si="79"/>
        <v/>
      </c>
      <c r="N77" s="16" t="str">
        <f t="shared" si="79"/>
        <v/>
      </c>
      <c r="O77" s="16" t="str">
        <f t="shared" si="79"/>
        <v/>
      </c>
      <c r="P77" s="16" t="str">
        <f t="shared" si="79"/>
        <v/>
      </c>
      <c r="Q77" s="16" t="str">
        <f t="shared" si="79"/>
        <v/>
      </c>
      <c r="R77" s="16"/>
      <c r="S77" s="10"/>
      <c r="T77" s="259" t="str">
        <f t="shared" ref="T77:T83" si="80">IFERROR(IF(E77=".",".",IF(E77&lt;=$AN$19,"L9",IF(E77&lt;=$AM$19,"L8",IF(E77&lt;=$AL$19,"L7",IF(E77&lt;=$AK$19,"L6",IF(E77&lt;=$AJ$19,"L5",IF(E77&lt;=$AI$19,"L4",IF(E77&lt;=$AH$19,"L3",IF(E77&lt;=$AG$19,"L2",IF(E77&lt;=$AF$19,"L1","-")))))))))),"?")</f>
        <v>.</v>
      </c>
      <c r="W77" s="113" t="str">
        <f t="shared" si="71"/>
        <v/>
      </c>
      <c r="X77" s="113" t="str">
        <f t="shared" si="72"/>
        <v/>
      </c>
      <c r="Y77" s="139" t="str">
        <f t="shared" si="73"/>
        <v>.</v>
      </c>
      <c r="AA77" s="113" t="str">
        <f t="shared" si="74"/>
        <v/>
      </c>
      <c r="AB77" s="113" t="str">
        <f t="shared" si="75"/>
        <v/>
      </c>
      <c r="AC77" s="139" t="str">
        <f t="shared" si="76"/>
        <v>.</v>
      </c>
    </row>
    <row r="78" spans="1:30" x14ac:dyDescent="0.3">
      <c r="A78" s="17"/>
      <c r="B78" s="55">
        <v>2</v>
      </c>
      <c r="C78" s="18" t="str">
        <f t="shared" si="77"/>
        <v/>
      </c>
      <c r="D78" s="18" t="str">
        <f t="shared" si="78"/>
        <v/>
      </c>
      <c r="E78" s="218" t="s">
        <v>290</v>
      </c>
      <c r="F78" s="18">
        <f>Decsheets!$V$6</f>
        <v>5</v>
      </c>
      <c r="G78" s="10"/>
      <c r="H78" s="10"/>
      <c r="I78" s="19"/>
      <c r="J78" s="16" t="str">
        <f t="shared" si="79"/>
        <v/>
      </c>
      <c r="K78" s="16" t="str">
        <f t="shared" si="79"/>
        <v/>
      </c>
      <c r="L78" s="16" t="str">
        <f t="shared" si="79"/>
        <v/>
      </c>
      <c r="M78" s="16" t="str">
        <f t="shared" si="79"/>
        <v/>
      </c>
      <c r="N78" s="16" t="str">
        <f t="shared" si="79"/>
        <v/>
      </c>
      <c r="O78" s="16" t="str">
        <f t="shared" si="79"/>
        <v/>
      </c>
      <c r="P78" s="16" t="str">
        <f t="shared" si="79"/>
        <v/>
      </c>
      <c r="Q78" s="16" t="str">
        <f t="shared" si="79"/>
        <v/>
      </c>
      <c r="R78" s="16"/>
      <c r="S78" s="10"/>
      <c r="T78" s="259" t="str">
        <f t="shared" si="80"/>
        <v>.</v>
      </c>
      <c r="W78" s="113" t="str">
        <f t="shared" si="71"/>
        <v/>
      </c>
      <c r="X78" s="113" t="str">
        <f t="shared" si="72"/>
        <v/>
      </c>
      <c r="Y78" s="139" t="str">
        <f t="shared" si="73"/>
        <v>.</v>
      </c>
      <c r="AA78" s="113" t="str">
        <f t="shared" si="74"/>
        <v/>
      </c>
      <c r="AB78" s="113" t="str">
        <f t="shared" si="75"/>
        <v/>
      </c>
      <c r="AC78" s="139" t="str">
        <f t="shared" si="76"/>
        <v>.</v>
      </c>
    </row>
    <row r="79" spans="1:30" x14ac:dyDescent="0.3">
      <c r="A79" s="17"/>
      <c r="B79" s="55">
        <v>3</v>
      </c>
      <c r="C79" s="18" t="str">
        <f t="shared" si="77"/>
        <v/>
      </c>
      <c r="D79" s="18" t="str">
        <f t="shared" si="78"/>
        <v/>
      </c>
      <c r="E79" s="218" t="s">
        <v>290</v>
      </c>
      <c r="F79" s="18">
        <f>Decsheets!$V$7</f>
        <v>4</v>
      </c>
      <c r="G79" s="10"/>
      <c r="H79" s="10"/>
      <c r="I79" s="19"/>
      <c r="J79" s="16" t="str">
        <f t="shared" si="79"/>
        <v/>
      </c>
      <c r="K79" s="16" t="str">
        <f t="shared" si="79"/>
        <v/>
      </c>
      <c r="L79" s="16" t="str">
        <f t="shared" si="79"/>
        <v/>
      </c>
      <c r="M79" s="16" t="str">
        <f t="shared" si="79"/>
        <v/>
      </c>
      <c r="N79" s="16" t="str">
        <f t="shared" si="79"/>
        <v/>
      </c>
      <c r="O79" s="16" t="str">
        <f t="shared" si="79"/>
        <v/>
      </c>
      <c r="P79" s="16" t="str">
        <f t="shared" si="79"/>
        <v/>
      </c>
      <c r="Q79" s="16" t="str">
        <f t="shared" si="79"/>
        <v/>
      </c>
      <c r="R79" s="16"/>
      <c r="S79" s="10"/>
      <c r="T79" s="259" t="str">
        <f t="shared" si="80"/>
        <v>.</v>
      </c>
      <c r="W79" s="113" t="str">
        <f t="shared" si="71"/>
        <v/>
      </c>
      <c r="X79" s="113" t="str">
        <f t="shared" si="72"/>
        <v/>
      </c>
      <c r="Y79" s="139" t="str">
        <f t="shared" si="73"/>
        <v>.</v>
      </c>
      <c r="AA79" s="113" t="str">
        <f t="shared" si="74"/>
        <v/>
      </c>
      <c r="AB79" s="113" t="str">
        <f t="shared" si="75"/>
        <v/>
      </c>
      <c r="AC79" s="139" t="str">
        <f t="shared" si="76"/>
        <v>.</v>
      </c>
    </row>
    <row r="80" spans="1:30" x14ac:dyDescent="0.3">
      <c r="A80" s="17"/>
      <c r="B80" s="55" t="s">
        <v>22</v>
      </c>
      <c r="C80" s="18" t="str">
        <f t="shared" si="77"/>
        <v/>
      </c>
      <c r="D80" s="18" t="str">
        <f t="shared" si="78"/>
        <v/>
      </c>
      <c r="E80" s="218" t="s">
        <v>290</v>
      </c>
      <c r="F80" s="18">
        <f>Decsheets!$V$8</f>
        <v>3</v>
      </c>
      <c r="G80" s="10"/>
      <c r="H80" s="10"/>
      <c r="I80" s="19"/>
      <c r="J80" s="16" t="str">
        <f t="shared" si="79"/>
        <v/>
      </c>
      <c r="K80" s="16" t="str">
        <f t="shared" si="79"/>
        <v/>
      </c>
      <c r="L80" s="16" t="str">
        <f t="shared" si="79"/>
        <v/>
      </c>
      <c r="M80" s="16" t="str">
        <f t="shared" si="79"/>
        <v/>
      </c>
      <c r="N80" s="16" t="str">
        <f t="shared" si="79"/>
        <v/>
      </c>
      <c r="O80" s="16" t="str">
        <f t="shared" si="79"/>
        <v/>
      </c>
      <c r="P80" s="16" t="str">
        <f t="shared" si="79"/>
        <v/>
      </c>
      <c r="Q80" s="16" t="str">
        <f t="shared" si="79"/>
        <v/>
      </c>
      <c r="R80" s="16"/>
      <c r="S80" s="10"/>
      <c r="T80" s="259" t="str">
        <f t="shared" si="80"/>
        <v>.</v>
      </c>
      <c r="W80" s="113" t="str">
        <f t="shared" si="71"/>
        <v/>
      </c>
      <c r="X80" s="113" t="str">
        <f t="shared" si="72"/>
        <v/>
      </c>
      <c r="Y80" s="139" t="str">
        <f t="shared" si="73"/>
        <v>.</v>
      </c>
      <c r="AA80" s="113" t="str">
        <f t="shared" si="74"/>
        <v/>
      </c>
      <c r="AB80" s="113" t="str">
        <f t="shared" si="75"/>
        <v/>
      </c>
      <c r="AC80" s="139" t="str">
        <f t="shared" si="76"/>
        <v>.</v>
      </c>
    </row>
    <row r="81" spans="1:30" x14ac:dyDescent="0.3">
      <c r="A81" s="17"/>
      <c r="B81" s="55" t="s">
        <v>23</v>
      </c>
      <c r="C81" s="18" t="str">
        <f t="shared" si="77"/>
        <v/>
      </c>
      <c r="D81" s="18" t="str">
        <f t="shared" si="78"/>
        <v/>
      </c>
      <c r="E81" s="218" t="s">
        <v>290</v>
      </c>
      <c r="F81" s="18">
        <f>Decsheets!$V$9</f>
        <v>2</v>
      </c>
      <c r="G81" s="10"/>
      <c r="H81" s="10"/>
      <c r="I81" s="19"/>
      <c r="J81" s="16" t="str">
        <f t="shared" si="79"/>
        <v/>
      </c>
      <c r="K81" s="16" t="str">
        <f t="shared" si="79"/>
        <v/>
      </c>
      <c r="L81" s="16" t="str">
        <f t="shared" si="79"/>
        <v/>
      </c>
      <c r="M81" s="16" t="str">
        <f t="shared" si="79"/>
        <v/>
      </c>
      <c r="N81" s="16" t="str">
        <f t="shared" si="79"/>
        <v/>
      </c>
      <c r="O81" s="16" t="str">
        <f t="shared" si="79"/>
        <v/>
      </c>
      <c r="P81" s="16" t="str">
        <f t="shared" si="79"/>
        <v/>
      </c>
      <c r="Q81" s="16" t="str">
        <f t="shared" si="79"/>
        <v/>
      </c>
      <c r="R81" s="16"/>
      <c r="S81" s="10"/>
      <c r="T81" s="259" t="str">
        <f t="shared" si="80"/>
        <v>.</v>
      </c>
      <c r="Y81" s="139"/>
      <c r="AC81" s="139"/>
    </row>
    <row r="82" spans="1:30" x14ac:dyDescent="0.3">
      <c r="A82" s="17"/>
      <c r="B82" s="55" t="s">
        <v>24</v>
      </c>
      <c r="C82" s="18" t="str">
        <f t="shared" si="77"/>
        <v/>
      </c>
      <c r="D82" s="18" t="str">
        <f t="shared" si="78"/>
        <v/>
      </c>
      <c r="E82" s="218" t="s">
        <v>290</v>
      </c>
      <c r="F82" s="18">
        <f>Decsheets!$V$10</f>
        <v>1</v>
      </c>
      <c r="G82" s="10"/>
      <c r="H82" s="10"/>
      <c r="I82" s="19"/>
      <c r="J82" s="16" t="str">
        <f t="shared" si="79"/>
        <v/>
      </c>
      <c r="K82" s="16" t="str">
        <f t="shared" si="79"/>
        <v/>
      </c>
      <c r="L82" s="16" t="str">
        <f t="shared" si="79"/>
        <v/>
      </c>
      <c r="M82" s="16" t="str">
        <f t="shared" si="79"/>
        <v/>
      </c>
      <c r="N82" s="16" t="str">
        <f t="shared" si="79"/>
        <v/>
      </c>
      <c r="O82" s="16" t="str">
        <f t="shared" si="79"/>
        <v/>
      </c>
      <c r="P82" s="16" t="str">
        <f t="shared" si="79"/>
        <v/>
      </c>
      <c r="Q82" s="16" t="str">
        <f t="shared" si="79"/>
        <v/>
      </c>
      <c r="R82" s="16"/>
      <c r="S82" s="10"/>
      <c r="T82" s="259" t="str">
        <f t="shared" si="80"/>
        <v>.</v>
      </c>
      <c r="W82" s="113" t="s">
        <v>326</v>
      </c>
      <c r="Y82" s="139"/>
      <c r="AA82" s="113" t="s">
        <v>327</v>
      </c>
      <c r="AC82" s="139"/>
    </row>
    <row r="83" spans="1:30" x14ac:dyDescent="0.3">
      <c r="A83" s="17"/>
      <c r="B83" s="55">
        <v>7</v>
      </c>
      <c r="C83" s="18" t="str">
        <f t="shared" si="77"/>
        <v/>
      </c>
      <c r="D83" s="18" t="str">
        <f t="shared" si="78"/>
        <v/>
      </c>
      <c r="E83" s="218" t="s">
        <v>290</v>
      </c>
      <c r="F83" s="18">
        <v>1</v>
      </c>
      <c r="G83" s="10"/>
      <c r="H83" s="10"/>
      <c r="I83" s="19"/>
      <c r="J83" s="16" t="str">
        <f t="shared" si="79"/>
        <v/>
      </c>
      <c r="K83" s="16" t="str">
        <f t="shared" si="79"/>
        <v/>
      </c>
      <c r="L83" s="16" t="str">
        <f t="shared" si="79"/>
        <v/>
      </c>
      <c r="M83" s="16" t="str">
        <f t="shared" si="79"/>
        <v/>
      </c>
      <c r="N83" s="16" t="str">
        <f t="shared" si="79"/>
        <v/>
      </c>
      <c r="O83" s="16" t="str">
        <f t="shared" si="79"/>
        <v/>
      </c>
      <c r="P83" s="16" t="str">
        <f t="shared" si="79"/>
        <v/>
      </c>
      <c r="Q83" s="16" t="str">
        <f t="shared" si="79"/>
        <v/>
      </c>
      <c r="R83" s="16">
        <f>SUM(Decsheets!$V$5:$V$13)-(SUM(J77:P83))</f>
        <v>21</v>
      </c>
      <c r="S83" s="10"/>
      <c r="T83" s="259" t="str">
        <f t="shared" si="80"/>
        <v>.</v>
      </c>
      <c r="W83" s="113" t="str">
        <f>$C133</f>
        <v/>
      </c>
      <c r="X83" s="113" t="str">
        <f>$D133</f>
        <v/>
      </c>
      <c r="Y83" s="139" t="str">
        <f>$E133</f>
        <v>.</v>
      </c>
      <c r="AA83" s="113" t="str">
        <f>$C141</f>
        <v/>
      </c>
      <c r="AB83" s="113" t="str">
        <f>$D141</f>
        <v/>
      </c>
      <c r="AC83" s="139" t="str">
        <f>$E141</f>
        <v>.</v>
      </c>
    </row>
    <row r="84" spans="1:30" x14ac:dyDescent="0.3">
      <c r="A84" s="13" t="s">
        <v>55</v>
      </c>
      <c r="B84" s="54"/>
      <c r="C84" s="20" t="s">
        <v>144</v>
      </c>
      <c r="D84" s="19"/>
      <c r="E84" s="219" t="s">
        <v>290</v>
      </c>
      <c r="F84" s="19"/>
      <c r="G84" s="10"/>
      <c r="H84" s="10"/>
      <c r="I84" s="22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66</v>
      </c>
      <c r="T84" s="260"/>
      <c r="W84" s="113" t="str">
        <f t="shared" ref="W84:W89" si="81">$C134</f>
        <v/>
      </c>
      <c r="X84" s="113" t="str">
        <f t="shared" ref="X84:X89" si="82">$D134</f>
        <v/>
      </c>
      <c r="Y84" s="139" t="str">
        <f t="shared" ref="Y84:Y89" si="83">$E134</f>
        <v>.</v>
      </c>
      <c r="AA84" s="113" t="str">
        <f t="shared" ref="AA84:AA89" si="84">$C142</f>
        <v/>
      </c>
      <c r="AB84" s="113" t="str">
        <f t="shared" ref="AB84:AB89" si="85">$D142</f>
        <v/>
      </c>
      <c r="AC84" s="139" t="str">
        <f t="shared" ref="AC84:AC89" si="86">$E142</f>
        <v>.</v>
      </c>
      <c r="AD84" s="221"/>
    </row>
    <row r="85" spans="1:30" x14ac:dyDescent="0.3">
      <c r="A85" s="17"/>
      <c r="B85" s="55">
        <v>1</v>
      </c>
      <c r="C85" s="18" t="str">
        <f t="shared" ref="C85:C91" si="87">IF(A85="","",VLOOKUP($A$84,IF(LEN(A85)=2,SWB,SWA),VLOOKUP(LEFT(A85,1),club,6,FALSE),FALSE))</f>
        <v/>
      </c>
      <c r="D85" s="18" t="str">
        <f t="shared" ref="D85:D91" si="88">IF(A85="","",VLOOKUP(LEFT(A85,1),club,2,FALSE))</f>
        <v/>
      </c>
      <c r="E85" s="218" t="s">
        <v>290</v>
      </c>
      <c r="F85" s="18">
        <f>Decsheets!$V$5</f>
        <v>6</v>
      </c>
      <c r="G85" s="10"/>
      <c r="H85" s="10"/>
      <c r="I85" s="19"/>
      <c r="J85" s="16" t="str">
        <f t="shared" ref="J85:Q91" si="89">IF($A85="","",IF(LEFT($A85,1)=J$12,$F85,""))</f>
        <v/>
      </c>
      <c r="K85" s="16" t="str">
        <f t="shared" si="89"/>
        <v/>
      </c>
      <c r="L85" s="16" t="str">
        <f t="shared" si="89"/>
        <v/>
      </c>
      <c r="M85" s="16" t="str">
        <f t="shared" si="89"/>
        <v/>
      </c>
      <c r="N85" s="16" t="str">
        <f t="shared" si="89"/>
        <v/>
      </c>
      <c r="O85" s="16" t="str">
        <f t="shared" si="89"/>
        <v/>
      </c>
      <c r="P85" s="16" t="str">
        <f t="shared" si="89"/>
        <v/>
      </c>
      <c r="Q85" s="16" t="str">
        <f t="shared" si="89"/>
        <v/>
      </c>
      <c r="R85" s="16"/>
      <c r="S85" s="10"/>
      <c r="T85" s="259" t="str">
        <f t="shared" ref="T85:T91" si="90">IFERROR(IF(E85=".",".",IF(E85&lt;=$AN$19,"L9",IF(E85&lt;=$AM$19,"L8",IF(E85&lt;=$AL$19,"L7",IF(E85&lt;=$AK$19,"L6",IF(E85&lt;=$AJ$19,"L5",IF(E85&lt;=$AI$19,"L4",IF(E85&lt;=$AH$19,"L3",IF(E85&lt;=$AG$19,"L2",IF(E85&lt;=$AF$19,"L1","-")))))))))),"?")</f>
        <v>.</v>
      </c>
      <c r="W85" s="113" t="str">
        <f t="shared" si="81"/>
        <v/>
      </c>
      <c r="X85" s="113" t="str">
        <f t="shared" si="82"/>
        <v/>
      </c>
      <c r="Y85" s="139" t="str">
        <f t="shared" si="83"/>
        <v>.</v>
      </c>
      <c r="AA85" s="113" t="str">
        <f t="shared" si="84"/>
        <v/>
      </c>
      <c r="AB85" s="113" t="str">
        <f t="shared" si="85"/>
        <v/>
      </c>
      <c r="AC85" s="139" t="str">
        <f t="shared" si="86"/>
        <v>.</v>
      </c>
    </row>
    <row r="86" spans="1:30" x14ac:dyDescent="0.3">
      <c r="A86" s="17"/>
      <c r="B86" s="55">
        <v>2</v>
      </c>
      <c r="C86" s="18" t="str">
        <f t="shared" si="87"/>
        <v/>
      </c>
      <c r="D86" s="18" t="str">
        <f t="shared" si="88"/>
        <v/>
      </c>
      <c r="E86" s="218" t="s">
        <v>290</v>
      </c>
      <c r="F86" s="18">
        <f>Decsheets!$V$6</f>
        <v>5</v>
      </c>
      <c r="G86" s="10"/>
      <c r="H86" s="10"/>
      <c r="I86" s="19"/>
      <c r="J86" s="16" t="str">
        <f t="shared" si="89"/>
        <v/>
      </c>
      <c r="K86" s="16" t="str">
        <f t="shared" si="89"/>
        <v/>
      </c>
      <c r="L86" s="16" t="str">
        <f t="shared" si="89"/>
        <v/>
      </c>
      <c r="M86" s="16" t="str">
        <f t="shared" si="89"/>
        <v/>
      </c>
      <c r="N86" s="16" t="str">
        <f t="shared" si="89"/>
        <v/>
      </c>
      <c r="O86" s="16" t="str">
        <f t="shared" si="89"/>
        <v/>
      </c>
      <c r="P86" s="16" t="str">
        <f t="shared" si="89"/>
        <v/>
      </c>
      <c r="Q86" s="16" t="str">
        <f t="shared" si="89"/>
        <v/>
      </c>
      <c r="R86" s="16"/>
      <c r="S86" s="10"/>
      <c r="T86" s="259" t="str">
        <f t="shared" si="90"/>
        <v>.</v>
      </c>
      <c r="W86" s="113" t="str">
        <f t="shared" si="81"/>
        <v/>
      </c>
      <c r="X86" s="113" t="str">
        <f t="shared" si="82"/>
        <v/>
      </c>
      <c r="Y86" s="139" t="str">
        <f t="shared" si="83"/>
        <v>.</v>
      </c>
      <c r="AA86" s="113" t="str">
        <f t="shared" si="84"/>
        <v/>
      </c>
      <c r="AB86" s="113" t="str">
        <f t="shared" si="85"/>
        <v/>
      </c>
      <c r="AC86" s="139" t="str">
        <f t="shared" si="86"/>
        <v>.</v>
      </c>
    </row>
    <row r="87" spans="1:30" x14ac:dyDescent="0.3">
      <c r="A87" s="17"/>
      <c r="B87" s="55">
        <v>3</v>
      </c>
      <c r="C87" s="18" t="str">
        <f t="shared" si="87"/>
        <v/>
      </c>
      <c r="D87" s="18" t="str">
        <f t="shared" si="88"/>
        <v/>
      </c>
      <c r="E87" s="218" t="s">
        <v>290</v>
      </c>
      <c r="F87" s="18">
        <f>Decsheets!$V$7</f>
        <v>4</v>
      </c>
      <c r="G87" s="10"/>
      <c r="H87" s="10"/>
      <c r="I87" s="19"/>
      <c r="J87" s="16" t="str">
        <f t="shared" si="89"/>
        <v/>
      </c>
      <c r="K87" s="16" t="str">
        <f t="shared" si="89"/>
        <v/>
      </c>
      <c r="L87" s="16" t="str">
        <f t="shared" si="89"/>
        <v/>
      </c>
      <c r="M87" s="16" t="str">
        <f t="shared" si="89"/>
        <v/>
      </c>
      <c r="N87" s="16" t="str">
        <f t="shared" si="89"/>
        <v/>
      </c>
      <c r="O87" s="16" t="str">
        <f t="shared" si="89"/>
        <v/>
      </c>
      <c r="P87" s="16" t="str">
        <f t="shared" si="89"/>
        <v/>
      </c>
      <c r="Q87" s="16" t="str">
        <f t="shared" si="89"/>
        <v/>
      </c>
      <c r="R87" s="16"/>
      <c r="S87" s="10"/>
      <c r="T87" s="259" t="str">
        <f t="shared" si="90"/>
        <v>.</v>
      </c>
      <c r="W87" s="113" t="str">
        <f t="shared" si="81"/>
        <v/>
      </c>
      <c r="X87" s="113" t="str">
        <f t="shared" si="82"/>
        <v/>
      </c>
      <c r="Y87" s="139" t="str">
        <f t="shared" si="83"/>
        <v>.</v>
      </c>
      <c r="AA87" s="113" t="str">
        <f t="shared" si="84"/>
        <v/>
      </c>
      <c r="AB87" s="113" t="str">
        <f t="shared" si="85"/>
        <v/>
      </c>
      <c r="AC87" s="139" t="str">
        <f t="shared" si="86"/>
        <v>.</v>
      </c>
    </row>
    <row r="88" spans="1:30" x14ac:dyDescent="0.3">
      <c r="A88" s="17"/>
      <c r="B88" s="55" t="s">
        <v>22</v>
      </c>
      <c r="C88" s="18" t="str">
        <f t="shared" si="87"/>
        <v/>
      </c>
      <c r="D88" s="18" t="str">
        <f t="shared" si="88"/>
        <v/>
      </c>
      <c r="E88" s="218" t="s">
        <v>290</v>
      </c>
      <c r="F88" s="18">
        <f>Decsheets!$V$8</f>
        <v>3</v>
      </c>
      <c r="G88" s="10"/>
      <c r="H88" s="10"/>
      <c r="I88" s="19"/>
      <c r="J88" s="16" t="str">
        <f t="shared" si="89"/>
        <v/>
      </c>
      <c r="K88" s="16" t="str">
        <f t="shared" si="89"/>
        <v/>
      </c>
      <c r="L88" s="16" t="str">
        <f t="shared" si="89"/>
        <v/>
      </c>
      <c r="M88" s="16" t="str">
        <f t="shared" si="89"/>
        <v/>
      </c>
      <c r="N88" s="16" t="str">
        <f t="shared" si="89"/>
        <v/>
      </c>
      <c r="O88" s="16" t="str">
        <f t="shared" si="89"/>
        <v/>
      </c>
      <c r="P88" s="16" t="str">
        <f t="shared" si="89"/>
        <v/>
      </c>
      <c r="Q88" s="16" t="str">
        <f t="shared" si="89"/>
        <v/>
      </c>
      <c r="R88" s="16"/>
      <c r="S88" s="10"/>
      <c r="T88" s="259" t="str">
        <f t="shared" si="90"/>
        <v>.</v>
      </c>
      <c r="W88" s="113" t="str">
        <f t="shared" si="81"/>
        <v/>
      </c>
      <c r="X88" s="113" t="str">
        <f t="shared" si="82"/>
        <v/>
      </c>
      <c r="Y88" s="139" t="str">
        <f t="shared" si="83"/>
        <v>.</v>
      </c>
      <c r="AA88" s="113" t="str">
        <f t="shared" si="84"/>
        <v/>
      </c>
      <c r="AB88" s="113" t="str">
        <f t="shared" si="85"/>
        <v/>
      </c>
      <c r="AC88" s="139" t="str">
        <f t="shared" si="86"/>
        <v>.</v>
      </c>
    </row>
    <row r="89" spans="1:30" x14ac:dyDescent="0.3">
      <c r="A89" s="17"/>
      <c r="B89" s="55" t="s">
        <v>23</v>
      </c>
      <c r="C89" s="18" t="str">
        <f t="shared" si="87"/>
        <v/>
      </c>
      <c r="D89" s="18" t="str">
        <f t="shared" si="88"/>
        <v/>
      </c>
      <c r="E89" s="218" t="s">
        <v>290</v>
      </c>
      <c r="F89" s="18">
        <f>Decsheets!$V$9</f>
        <v>2</v>
      </c>
      <c r="G89" s="10"/>
      <c r="H89" s="10"/>
      <c r="I89" s="19"/>
      <c r="J89" s="16" t="str">
        <f t="shared" si="89"/>
        <v/>
      </c>
      <c r="K89" s="16" t="str">
        <f t="shared" si="89"/>
        <v/>
      </c>
      <c r="L89" s="16" t="str">
        <f t="shared" si="89"/>
        <v/>
      </c>
      <c r="M89" s="16" t="str">
        <f t="shared" si="89"/>
        <v/>
      </c>
      <c r="N89" s="16" t="str">
        <f t="shared" si="89"/>
        <v/>
      </c>
      <c r="O89" s="16" t="str">
        <f t="shared" si="89"/>
        <v/>
      </c>
      <c r="P89" s="16" t="str">
        <f t="shared" si="89"/>
        <v/>
      </c>
      <c r="Q89" s="16" t="str">
        <f t="shared" si="89"/>
        <v/>
      </c>
      <c r="R89" s="16"/>
      <c r="S89" s="10"/>
      <c r="T89" s="259" t="str">
        <f t="shared" si="90"/>
        <v>.</v>
      </c>
      <c r="W89" s="113" t="str">
        <f t="shared" si="81"/>
        <v/>
      </c>
      <c r="X89" s="113" t="str">
        <f t="shared" si="82"/>
        <v/>
      </c>
      <c r="Y89" s="139" t="str">
        <f t="shared" si="83"/>
        <v>.</v>
      </c>
      <c r="AA89" s="113" t="str">
        <f t="shared" si="84"/>
        <v/>
      </c>
      <c r="AB89" s="113" t="str">
        <f t="shared" si="85"/>
        <v/>
      </c>
      <c r="AC89" s="139" t="str">
        <f t="shared" si="86"/>
        <v>.</v>
      </c>
    </row>
    <row r="90" spans="1:30" x14ac:dyDescent="0.3">
      <c r="A90" s="17"/>
      <c r="B90" s="55" t="s">
        <v>24</v>
      </c>
      <c r="C90" s="18" t="str">
        <f t="shared" si="87"/>
        <v/>
      </c>
      <c r="D90" s="18" t="str">
        <f t="shared" si="88"/>
        <v/>
      </c>
      <c r="E90" s="218" t="s">
        <v>290</v>
      </c>
      <c r="F90" s="18">
        <f>Decsheets!$V$10</f>
        <v>1</v>
      </c>
      <c r="G90" s="10"/>
      <c r="H90" s="10"/>
      <c r="I90" s="19"/>
      <c r="J90" s="16" t="str">
        <f t="shared" si="89"/>
        <v/>
      </c>
      <c r="K90" s="16" t="str">
        <f t="shared" si="89"/>
        <v/>
      </c>
      <c r="L90" s="16" t="str">
        <f t="shared" si="89"/>
        <v/>
      </c>
      <c r="M90" s="16" t="str">
        <f t="shared" si="89"/>
        <v/>
      </c>
      <c r="N90" s="16" t="str">
        <f t="shared" si="89"/>
        <v/>
      </c>
      <c r="O90" s="16" t="str">
        <f t="shared" si="89"/>
        <v/>
      </c>
      <c r="P90" s="16" t="str">
        <f t="shared" si="89"/>
        <v/>
      </c>
      <c r="Q90" s="16" t="str">
        <f t="shared" si="89"/>
        <v/>
      </c>
      <c r="R90" s="16"/>
      <c r="S90" s="10"/>
      <c r="T90" s="259" t="str">
        <f t="shared" si="90"/>
        <v>.</v>
      </c>
      <c r="Y90" s="139"/>
      <c r="AC90" s="139"/>
    </row>
    <row r="91" spans="1:30" x14ac:dyDescent="0.3">
      <c r="A91" s="17"/>
      <c r="B91" s="55">
        <v>7</v>
      </c>
      <c r="C91" s="18" t="str">
        <f t="shared" si="87"/>
        <v/>
      </c>
      <c r="D91" s="18" t="str">
        <f t="shared" si="88"/>
        <v/>
      </c>
      <c r="E91" s="218" t="s">
        <v>290</v>
      </c>
      <c r="F91" s="18">
        <v>1</v>
      </c>
      <c r="G91" s="10"/>
      <c r="H91" s="10"/>
      <c r="I91" s="19"/>
      <c r="J91" s="16" t="str">
        <f t="shared" si="89"/>
        <v/>
      </c>
      <c r="K91" s="16" t="str">
        <f t="shared" si="89"/>
        <v/>
      </c>
      <c r="L91" s="16" t="str">
        <f t="shared" si="89"/>
        <v/>
      </c>
      <c r="M91" s="16" t="str">
        <f t="shared" si="89"/>
        <v/>
      </c>
      <c r="N91" s="16" t="str">
        <f t="shared" si="89"/>
        <v/>
      </c>
      <c r="O91" s="16" t="str">
        <f t="shared" si="89"/>
        <v/>
      </c>
      <c r="P91" s="16" t="str">
        <f t="shared" si="89"/>
        <v/>
      </c>
      <c r="Q91" s="16" t="str">
        <f t="shared" si="89"/>
        <v/>
      </c>
      <c r="R91" s="16">
        <f>SUM(Decsheets!$V$5:$V$13)-(SUM(J85:P91))</f>
        <v>21</v>
      </c>
      <c r="S91" s="10"/>
      <c r="T91" s="259" t="str">
        <f t="shared" si="90"/>
        <v>.</v>
      </c>
      <c r="W91" s="113" t="s">
        <v>328</v>
      </c>
      <c r="Y91" s="139"/>
      <c r="AA91" s="113" t="s">
        <v>329</v>
      </c>
      <c r="AC91" s="139"/>
    </row>
    <row r="92" spans="1:30" x14ac:dyDescent="0.3">
      <c r="A92" s="13" t="s">
        <v>19</v>
      </c>
      <c r="B92" s="54"/>
      <c r="C92" s="20" t="s">
        <v>293</v>
      </c>
      <c r="D92" s="9" t="s">
        <v>307</v>
      </c>
      <c r="E92" s="100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112</v>
      </c>
      <c r="T92" s="260"/>
      <c r="W92" s="113" t="str">
        <f>$C149</f>
        <v/>
      </c>
      <c r="X92" s="113" t="str">
        <f>$D149</f>
        <v/>
      </c>
      <c r="Y92" s="139" t="str">
        <f>$E149</f>
        <v>.</v>
      </c>
      <c r="AA92" s="113" t="str">
        <f>$C157</f>
        <v/>
      </c>
      <c r="AB92" s="113" t="str">
        <f>$D157</f>
        <v/>
      </c>
      <c r="AC92" s="139" t="str">
        <f>$E157</f>
        <v>.</v>
      </c>
    </row>
    <row r="93" spans="1:30" x14ac:dyDescent="0.3">
      <c r="A93" s="17"/>
      <c r="B93" s="55">
        <v>1</v>
      </c>
      <c r="C93" s="18" t="str">
        <f t="shared" ref="C93:C99" si="91">IF(A93="","",VLOOKUP($A$92,IF(LEN(A93)=2,SWB,SWA),VLOOKUP(LEFT(A93,1),club,6,FALSE),FALSE))</f>
        <v/>
      </c>
      <c r="D93" s="18" t="str">
        <f t="shared" ref="D93:D99" si="92">IF(A93="","",VLOOKUP(LEFT(A93,1),club,2,FALSE))</f>
        <v/>
      </c>
      <c r="E93" s="101" t="s">
        <v>290</v>
      </c>
      <c r="F93" s="18">
        <f>Decsheets!$V$5</f>
        <v>6</v>
      </c>
      <c r="G93" s="10"/>
      <c r="H93" s="10"/>
      <c r="I93" s="19"/>
      <c r="J93" s="16" t="str">
        <f t="shared" ref="J93:Q99" si="93">IF($A93="","",IF(LEFT($A93,1)=J$12,$F93,""))</f>
        <v/>
      </c>
      <c r="K93" s="16" t="str">
        <f t="shared" si="93"/>
        <v/>
      </c>
      <c r="L93" s="16" t="str">
        <f t="shared" si="93"/>
        <v/>
      </c>
      <c r="M93" s="16" t="str">
        <f t="shared" si="93"/>
        <v/>
      </c>
      <c r="N93" s="16" t="str">
        <f t="shared" si="93"/>
        <v/>
      </c>
      <c r="O93" s="16" t="str">
        <f t="shared" si="93"/>
        <v/>
      </c>
      <c r="P93" s="16" t="str">
        <f t="shared" si="93"/>
        <v/>
      </c>
      <c r="Q93" s="16" t="str">
        <f t="shared" si="93"/>
        <v/>
      </c>
      <c r="R93" s="16"/>
      <c r="S93" s="10"/>
      <c r="T93" s="259" t="str">
        <f t="shared" ref="T93:T99" si="94">IFERROR(IF(E93=".",".",IF(E93&lt;=$AN$23,"L9",IF(E93&lt;=$AM$23,"L8",IF(E93&lt;=$AL$23,"L7",IF(E93&lt;=$AK$23,"L6",IF(E93&lt;=$AJ$23,"L5",IF(E93&lt;=$AI$23,"L4",IF(E93&lt;=$AH$23,"L3",IF(E93&lt;=$AG$23,"L2",IF(E93&lt;=$AF$23,"L1","-")))))))))),"?")</f>
        <v>.</v>
      </c>
      <c r="W93" s="113" t="str">
        <f t="shared" ref="W93:W98" si="95">$C150</f>
        <v/>
      </c>
      <c r="X93" s="113" t="str">
        <f t="shared" ref="X93:X98" si="96">$D150</f>
        <v/>
      </c>
      <c r="Y93" s="139" t="str">
        <f t="shared" ref="Y93:Y98" si="97">$E150</f>
        <v>.</v>
      </c>
      <c r="AA93" s="113" t="str">
        <f t="shared" ref="AA93:AA98" si="98">$C158</f>
        <v/>
      </c>
      <c r="AB93" s="113" t="str">
        <f t="shared" ref="AB93:AB98" si="99">$D158</f>
        <v/>
      </c>
      <c r="AC93" s="139" t="str">
        <f t="shared" ref="AC93:AC98" si="100">$E158</f>
        <v>.</v>
      </c>
    </row>
    <row r="94" spans="1:30" x14ac:dyDescent="0.3">
      <c r="A94" s="17"/>
      <c r="B94" s="55">
        <v>2</v>
      </c>
      <c r="C94" s="18" t="str">
        <f t="shared" si="91"/>
        <v/>
      </c>
      <c r="D94" s="18" t="str">
        <f t="shared" si="92"/>
        <v/>
      </c>
      <c r="E94" s="101" t="s">
        <v>290</v>
      </c>
      <c r="F94" s="18">
        <f>Decsheets!$V$6</f>
        <v>5</v>
      </c>
      <c r="G94" s="10"/>
      <c r="H94" s="10"/>
      <c r="I94" s="19"/>
      <c r="J94" s="16" t="str">
        <f t="shared" si="93"/>
        <v/>
      </c>
      <c r="K94" s="16" t="str">
        <f t="shared" si="93"/>
        <v/>
      </c>
      <c r="L94" s="16" t="str">
        <f t="shared" si="93"/>
        <v/>
      </c>
      <c r="M94" s="16" t="str">
        <f t="shared" si="93"/>
        <v/>
      </c>
      <c r="N94" s="16" t="str">
        <f t="shared" si="93"/>
        <v/>
      </c>
      <c r="O94" s="16" t="str">
        <f t="shared" si="93"/>
        <v/>
      </c>
      <c r="P94" s="16" t="str">
        <f t="shared" si="93"/>
        <v/>
      </c>
      <c r="Q94" s="16" t="str">
        <f t="shared" si="93"/>
        <v/>
      </c>
      <c r="R94" s="16"/>
      <c r="S94" s="10"/>
      <c r="T94" s="259" t="str">
        <f t="shared" si="94"/>
        <v>.</v>
      </c>
      <c r="W94" s="113" t="str">
        <f t="shared" si="95"/>
        <v/>
      </c>
      <c r="X94" s="113" t="str">
        <f t="shared" si="96"/>
        <v/>
      </c>
      <c r="Y94" s="139" t="str">
        <f t="shared" si="97"/>
        <v>.</v>
      </c>
      <c r="AA94" s="113" t="str">
        <f t="shared" si="98"/>
        <v/>
      </c>
      <c r="AB94" s="113" t="str">
        <f t="shared" si="99"/>
        <v/>
      </c>
      <c r="AC94" s="139" t="str">
        <f t="shared" si="100"/>
        <v>.</v>
      </c>
    </row>
    <row r="95" spans="1:30" x14ac:dyDescent="0.3">
      <c r="A95" s="17"/>
      <c r="B95" s="55">
        <v>3</v>
      </c>
      <c r="C95" s="18" t="str">
        <f t="shared" si="91"/>
        <v/>
      </c>
      <c r="D95" s="18" t="str">
        <f t="shared" si="92"/>
        <v/>
      </c>
      <c r="E95" s="101" t="s">
        <v>290</v>
      </c>
      <c r="F95" s="18">
        <f>Decsheets!$V$7</f>
        <v>4</v>
      </c>
      <c r="G95" s="10"/>
      <c r="H95" s="10"/>
      <c r="I95" s="19"/>
      <c r="J95" s="16" t="str">
        <f t="shared" si="93"/>
        <v/>
      </c>
      <c r="K95" s="16" t="str">
        <f t="shared" si="93"/>
        <v/>
      </c>
      <c r="L95" s="16" t="str">
        <f t="shared" si="93"/>
        <v/>
      </c>
      <c r="M95" s="16" t="str">
        <f t="shared" si="93"/>
        <v/>
      </c>
      <c r="N95" s="16" t="str">
        <f t="shared" si="93"/>
        <v/>
      </c>
      <c r="O95" s="16" t="str">
        <f t="shared" si="93"/>
        <v/>
      </c>
      <c r="P95" s="16" t="str">
        <f t="shared" si="93"/>
        <v/>
      </c>
      <c r="Q95" s="16" t="str">
        <f t="shared" si="93"/>
        <v/>
      </c>
      <c r="R95" s="16"/>
      <c r="S95" s="10"/>
      <c r="T95" s="259" t="str">
        <f t="shared" si="94"/>
        <v>.</v>
      </c>
      <c r="W95" s="113" t="str">
        <f t="shared" si="95"/>
        <v/>
      </c>
      <c r="X95" s="113" t="str">
        <f t="shared" si="96"/>
        <v/>
      </c>
      <c r="Y95" s="139" t="str">
        <f t="shared" si="97"/>
        <v>.</v>
      </c>
      <c r="AA95" s="113" t="str">
        <f t="shared" si="98"/>
        <v/>
      </c>
      <c r="AB95" s="113" t="str">
        <f t="shared" si="99"/>
        <v/>
      </c>
      <c r="AC95" s="139" t="str">
        <f t="shared" si="100"/>
        <v>.</v>
      </c>
    </row>
    <row r="96" spans="1:30" x14ac:dyDescent="0.3">
      <c r="A96" s="17"/>
      <c r="B96" s="55" t="s">
        <v>22</v>
      </c>
      <c r="C96" s="18" t="str">
        <f t="shared" si="91"/>
        <v/>
      </c>
      <c r="D96" s="18" t="str">
        <f t="shared" si="92"/>
        <v/>
      </c>
      <c r="E96" s="101" t="s">
        <v>290</v>
      </c>
      <c r="F96" s="18">
        <f>Decsheets!$V$8</f>
        <v>3</v>
      </c>
      <c r="G96" s="10"/>
      <c r="H96" s="10"/>
      <c r="I96" s="19"/>
      <c r="J96" s="16" t="str">
        <f t="shared" si="93"/>
        <v/>
      </c>
      <c r="K96" s="16" t="str">
        <f t="shared" si="93"/>
        <v/>
      </c>
      <c r="L96" s="16" t="str">
        <f t="shared" si="93"/>
        <v/>
      </c>
      <c r="M96" s="16" t="str">
        <f t="shared" si="93"/>
        <v/>
      </c>
      <c r="N96" s="16" t="str">
        <f t="shared" si="93"/>
        <v/>
      </c>
      <c r="O96" s="16" t="str">
        <f t="shared" si="93"/>
        <v/>
      </c>
      <c r="P96" s="16" t="str">
        <f t="shared" si="93"/>
        <v/>
      </c>
      <c r="Q96" s="16" t="str">
        <f t="shared" si="93"/>
        <v/>
      </c>
      <c r="R96" s="16"/>
      <c r="S96" s="10"/>
      <c r="T96" s="259" t="str">
        <f t="shared" si="94"/>
        <v>.</v>
      </c>
      <c r="W96" s="113" t="str">
        <f t="shared" si="95"/>
        <v/>
      </c>
      <c r="X96" s="113" t="str">
        <f t="shared" si="96"/>
        <v/>
      </c>
      <c r="Y96" s="139" t="str">
        <f t="shared" si="97"/>
        <v>.</v>
      </c>
      <c r="AA96" s="113" t="str">
        <f t="shared" si="98"/>
        <v/>
      </c>
      <c r="AB96" s="113" t="str">
        <f t="shared" si="99"/>
        <v/>
      </c>
      <c r="AC96" s="139" t="str">
        <f t="shared" si="100"/>
        <v>.</v>
      </c>
    </row>
    <row r="97" spans="1:29" x14ac:dyDescent="0.3">
      <c r="A97" s="17"/>
      <c r="B97" s="55" t="s">
        <v>23</v>
      </c>
      <c r="C97" s="18" t="str">
        <f t="shared" si="91"/>
        <v/>
      </c>
      <c r="D97" s="18" t="str">
        <f t="shared" si="92"/>
        <v/>
      </c>
      <c r="E97" s="101" t="s">
        <v>290</v>
      </c>
      <c r="F97" s="18">
        <f>Decsheets!$V$9</f>
        <v>2</v>
      </c>
      <c r="G97" s="10"/>
      <c r="H97" s="10"/>
      <c r="I97" s="19"/>
      <c r="J97" s="16" t="str">
        <f t="shared" si="93"/>
        <v/>
      </c>
      <c r="K97" s="16" t="str">
        <f t="shared" si="93"/>
        <v/>
      </c>
      <c r="L97" s="16" t="str">
        <f t="shared" si="93"/>
        <v/>
      </c>
      <c r="M97" s="16" t="str">
        <f t="shared" si="93"/>
        <v/>
      </c>
      <c r="N97" s="16" t="str">
        <f t="shared" si="93"/>
        <v/>
      </c>
      <c r="O97" s="16" t="str">
        <f t="shared" si="93"/>
        <v/>
      </c>
      <c r="P97" s="16" t="str">
        <f t="shared" si="93"/>
        <v/>
      </c>
      <c r="Q97" s="16" t="str">
        <f t="shared" si="93"/>
        <v/>
      </c>
      <c r="R97" s="16"/>
      <c r="S97" s="10"/>
      <c r="T97" s="259" t="str">
        <f t="shared" si="94"/>
        <v>.</v>
      </c>
      <c r="W97" s="113" t="str">
        <f t="shared" si="95"/>
        <v/>
      </c>
      <c r="X97" s="113" t="str">
        <f t="shared" si="96"/>
        <v/>
      </c>
      <c r="Y97" s="139" t="str">
        <f t="shared" si="97"/>
        <v>.</v>
      </c>
      <c r="AA97" s="113" t="str">
        <f t="shared" si="98"/>
        <v/>
      </c>
      <c r="AB97" s="113" t="str">
        <f t="shared" si="99"/>
        <v/>
      </c>
      <c r="AC97" s="139" t="str">
        <f t="shared" si="100"/>
        <v>.</v>
      </c>
    </row>
    <row r="98" spans="1:29" x14ac:dyDescent="0.3">
      <c r="A98" s="17"/>
      <c r="B98" s="55" t="s">
        <v>24</v>
      </c>
      <c r="C98" s="18" t="str">
        <f t="shared" si="91"/>
        <v/>
      </c>
      <c r="D98" s="18" t="str">
        <f t="shared" si="92"/>
        <v/>
      </c>
      <c r="E98" s="101" t="s">
        <v>290</v>
      </c>
      <c r="F98" s="18">
        <f>Decsheets!$V$10</f>
        <v>1</v>
      </c>
      <c r="G98" s="10"/>
      <c r="H98" s="10"/>
      <c r="I98" s="19"/>
      <c r="J98" s="16" t="str">
        <f t="shared" si="93"/>
        <v/>
      </c>
      <c r="K98" s="16" t="str">
        <f t="shared" si="93"/>
        <v/>
      </c>
      <c r="L98" s="16" t="str">
        <f t="shared" si="93"/>
        <v/>
      </c>
      <c r="M98" s="16" t="str">
        <f t="shared" si="93"/>
        <v/>
      </c>
      <c r="N98" s="16" t="str">
        <f t="shared" si="93"/>
        <v/>
      </c>
      <c r="O98" s="16" t="str">
        <f t="shared" si="93"/>
        <v/>
      </c>
      <c r="P98" s="16" t="str">
        <f t="shared" si="93"/>
        <v/>
      </c>
      <c r="Q98" s="16" t="str">
        <f t="shared" si="93"/>
        <v/>
      </c>
      <c r="R98" s="16"/>
      <c r="S98" s="10"/>
      <c r="T98" s="259" t="str">
        <f t="shared" si="94"/>
        <v>.</v>
      </c>
      <c r="W98" s="113" t="str">
        <f t="shared" si="95"/>
        <v/>
      </c>
      <c r="X98" s="113" t="str">
        <f t="shared" si="96"/>
        <v/>
      </c>
      <c r="Y98" s="139" t="str">
        <f t="shared" si="97"/>
        <v>.</v>
      </c>
      <c r="AA98" s="113" t="str">
        <f t="shared" si="98"/>
        <v/>
      </c>
      <c r="AB98" s="113" t="str">
        <f t="shared" si="99"/>
        <v/>
      </c>
      <c r="AC98" s="139" t="str">
        <f t="shared" si="100"/>
        <v>.</v>
      </c>
    </row>
    <row r="99" spans="1:29" x14ac:dyDescent="0.3">
      <c r="A99" s="17"/>
      <c r="B99" s="55">
        <v>7</v>
      </c>
      <c r="C99" s="18" t="str">
        <f t="shared" si="91"/>
        <v/>
      </c>
      <c r="D99" s="18" t="str">
        <f t="shared" si="92"/>
        <v/>
      </c>
      <c r="E99" s="101" t="s">
        <v>290</v>
      </c>
      <c r="F99" s="18">
        <v>1</v>
      </c>
      <c r="G99" s="10"/>
      <c r="H99" s="10"/>
      <c r="I99" s="19"/>
      <c r="J99" s="16" t="str">
        <f t="shared" si="93"/>
        <v/>
      </c>
      <c r="K99" s="16" t="str">
        <f t="shared" si="93"/>
        <v/>
      </c>
      <c r="L99" s="16" t="str">
        <f t="shared" si="93"/>
        <v/>
      </c>
      <c r="M99" s="16" t="str">
        <f t="shared" si="93"/>
        <v/>
      </c>
      <c r="N99" s="16" t="str">
        <f t="shared" si="93"/>
        <v/>
      </c>
      <c r="O99" s="16" t="str">
        <f t="shared" si="93"/>
        <v/>
      </c>
      <c r="P99" s="16" t="str">
        <f t="shared" si="93"/>
        <v/>
      </c>
      <c r="Q99" s="16" t="str">
        <f t="shared" si="93"/>
        <v/>
      </c>
      <c r="R99" s="16">
        <f>SUM(Decsheets!$V$5:$V$13)-(SUM(J93:P99))</f>
        <v>21</v>
      </c>
      <c r="S99" s="10"/>
      <c r="T99" s="259" t="str">
        <f t="shared" si="94"/>
        <v>.</v>
      </c>
      <c r="Y99" s="139"/>
      <c r="AC99" s="139"/>
    </row>
    <row r="100" spans="1:29" x14ac:dyDescent="0.3">
      <c r="A100" s="13" t="s">
        <v>19</v>
      </c>
      <c r="B100" s="54"/>
      <c r="C100" s="20" t="s">
        <v>294</v>
      </c>
      <c r="D100" s="9" t="s">
        <v>307</v>
      </c>
      <c r="E100" s="100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113</v>
      </c>
      <c r="T100" s="260"/>
      <c r="W100" s="113" t="s">
        <v>330</v>
      </c>
      <c r="Y100" s="139"/>
      <c r="AA100" s="113" t="s">
        <v>331</v>
      </c>
      <c r="AC100" s="139"/>
    </row>
    <row r="101" spans="1:29" x14ac:dyDescent="0.3">
      <c r="A101" s="17"/>
      <c r="B101" s="55">
        <v>1</v>
      </c>
      <c r="C101" s="18" t="str">
        <f t="shared" ref="C101:C107" si="101">IF(A101="","",VLOOKUP($A$100,IF(LEN(A101)=2,SWB,SWA),VLOOKUP(LEFT(A101,1),club,6,FALSE),FALSE))</f>
        <v/>
      </c>
      <c r="D101" s="18" t="str">
        <f t="shared" ref="D101:D107" si="102">IF(A101="","",VLOOKUP(LEFT(A101,1),club,2,FALSE))</f>
        <v/>
      </c>
      <c r="E101" s="101" t="s">
        <v>290</v>
      </c>
      <c r="F101" s="18">
        <f>Decsheets!$V$5</f>
        <v>6</v>
      </c>
      <c r="G101" s="10"/>
      <c r="H101" s="10"/>
      <c r="I101" s="19"/>
      <c r="J101" s="16" t="str">
        <f t="shared" ref="J101:Q107" si="103">IF($A101="","",IF(LEFT($A101,1)=J$12,$F101,""))</f>
        <v/>
      </c>
      <c r="K101" s="16" t="str">
        <f t="shared" si="103"/>
        <v/>
      </c>
      <c r="L101" s="16" t="str">
        <f t="shared" si="103"/>
        <v/>
      </c>
      <c r="M101" s="16" t="str">
        <f t="shared" si="103"/>
        <v/>
      </c>
      <c r="N101" s="16" t="str">
        <f t="shared" si="103"/>
        <v/>
      </c>
      <c r="O101" s="16" t="str">
        <f t="shared" si="103"/>
        <v/>
      </c>
      <c r="P101" s="16" t="str">
        <f t="shared" si="103"/>
        <v/>
      </c>
      <c r="Q101" s="16" t="str">
        <f t="shared" si="103"/>
        <v/>
      </c>
      <c r="R101" s="16"/>
      <c r="S101" s="10"/>
      <c r="T101" s="259" t="str">
        <f t="shared" ref="T101:T107" si="104">IFERROR(IF(E101=".",".",IF(E101&lt;=$AN$23,"L9",IF(E101&lt;=$AM$23,"L8",IF(E101&lt;=$AL$23,"L7",IF(E101&lt;=$AK$23,"L6",IF(E101&lt;=$AJ$23,"L5",IF(E101&lt;=$AI$23,"L4",IF(E101&lt;=$AH$23,"L3",IF(E101&lt;=$AG$23,"L2",IF(E101&lt;=$AF$23,"L1","-")))))))))),"?")</f>
        <v>.</v>
      </c>
      <c r="W101" s="113" t="str">
        <f>$C165</f>
        <v/>
      </c>
      <c r="X101" s="113" t="str">
        <f t="shared" ref="X101:X107" si="105">$D165</f>
        <v/>
      </c>
      <c r="Y101" s="139" t="str">
        <f>$E165</f>
        <v>.</v>
      </c>
      <c r="AA101" s="113" t="str">
        <f>$C173</f>
        <v/>
      </c>
      <c r="AB101" s="113" t="str">
        <f>$D173</f>
        <v/>
      </c>
      <c r="AC101" s="139" t="str">
        <f>$E173</f>
        <v>.</v>
      </c>
    </row>
    <row r="102" spans="1:29" x14ac:dyDescent="0.3">
      <c r="A102" s="17"/>
      <c r="B102" s="55">
        <v>2</v>
      </c>
      <c r="C102" s="18" t="str">
        <f t="shared" si="101"/>
        <v/>
      </c>
      <c r="D102" s="18" t="str">
        <f t="shared" si="102"/>
        <v/>
      </c>
      <c r="E102" s="101" t="s">
        <v>290</v>
      </c>
      <c r="F102" s="18">
        <f>Decsheets!$V$6</f>
        <v>5</v>
      </c>
      <c r="G102" s="10"/>
      <c r="H102" s="10"/>
      <c r="I102" s="19"/>
      <c r="J102" s="16" t="str">
        <f t="shared" si="103"/>
        <v/>
      </c>
      <c r="K102" s="16" t="str">
        <f t="shared" si="103"/>
        <v/>
      </c>
      <c r="L102" s="16" t="str">
        <f t="shared" si="103"/>
        <v/>
      </c>
      <c r="M102" s="16" t="str">
        <f t="shared" si="103"/>
        <v/>
      </c>
      <c r="N102" s="16" t="str">
        <f t="shared" si="103"/>
        <v/>
      </c>
      <c r="O102" s="16" t="str">
        <f t="shared" si="103"/>
        <v/>
      </c>
      <c r="P102" s="16" t="str">
        <f t="shared" si="103"/>
        <v/>
      </c>
      <c r="Q102" s="16" t="str">
        <f t="shared" si="103"/>
        <v/>
      </c>
      <c r="R102" s="16"/>
      <c r="S102" s="10"/>
      <c r="T102" s="259" t="str">
        <f t="shared" si="104"/>
        <v>.</v>
      </c>
      <c r="W102" s="113" t="str">
        <f t="shared" ref="W102:W107" si="106">$C166</f>
        <v/>
      </c>
      <c r="X102" s="113" t="str">
        <f t="shared" si="105"/>
        <v/>
      </c>
      <c r="Y102" s="139" t="str">
        <f t="shared" ref="Y102:Y107" si="107">$E166</f>
        <v>.</v>
      </c>
      <c r="AA102" s="113" t="str">
        <f t="shared" ref="AA102:AA107" si="108">$C174</f>
        <v/>
      </c>
      <c r="AB102" s="113" t="str">
        <f t="shared" ref="AB102:AB107" si="109">$D174</f>
        <v/>
      </c>
      <c r="AC102" s="139" t="str">
        <f t="shared" ref="AC102:AC107" si="110">$E174</f>
        <v>.</v>
      </c>
    </row>
    <row r="103" spans="1:29" x14ac:dyDescent="0.3">
      <c r="A103" s="17"/>
      <c r="B103" s="55">
        <v>3</v>
      </c>
      <c r="C103" s="18" t="str">
        <f t="shared" si="101"/>
        <v/>
      </c>
      <c r="D103" s="18" t="str">
        <f t="shared" si="102"/>
        <v/>
      </c>
      <c r="E103" s="101" t="s">
        <v>290</v>
      </c>
      <c r="F103" s="18">
        <f>Decsheets!$V$7</f>
        <v>4</v>
      </c>
      <c r="G103" s="10"/>
      <c r="H103" s="10"/>
      <c r="I103" s="19"/>
      <c r="J103" s="16" t="str">
        <f t="shared" si="103"/>
        <v/>
      </c>
      <c r="K103" s="16" t="str">
        <f t="shared" si="103"/>
        <v/>
      </c>
      <c r="L103" s="16" t="str">
        <f t="shared" si="103"/>
        <v/>
      </c>
      <c r="M103" s="16" t="str">
        <f t="shared" si="103"/>
        <v/>
      </c>
      <c r="N103" s="16" t="str">
        <f t="shared" si="103"/>
        <v/>
      </c>
      <c r="O103" s="16" t="str">
        <f t="shared" si="103"/>
        <v/>
      </c>
      <c r="P103" s="16" t="str">
        <f t="shared" si="103"/>
        <v/>
      </c>
      <c r="Q103" s="16" t="str">
        <f t="shared" si="103"/>
        <v/>
      </c>
      <c r="R103" s="16"/>
      <c r="S103" s="10"/>
      <c r="T103" s="259" t="str">
        <f t="shared" si="104"/>
        <v>.</v>
      </c>
      <c r="W103" s="113" t="str">
        <f t="shared" si="106"/>
        <v/>
      </c>
      <c r="X103" s="113" t="str">
        <f t="shared" si="105"/>
        <v/>
      </c>
      <c r="Y103" s="139" t="str">
        <f t="shared" si="107"/>
        <v>.</v>
      </c>
      <c r="AA103" s="113" t="str">
        <f t="shared" si="108"/>
        <v/>
      </c>
      <c r="AB103" s="113" t="str">
        <f t="shared" si="109"/>
        <v/>
      </c>
      <c r="AC103" s="139" t="str">
        <f t="shared" si="110"/>
        <v>.</v>
      </c>
    </row>
    <row r="104" spans="1:29" x14ac:dyDescent="0.3">
      <c r="A104" s="17"/>
      <c r="B104" s="55" t="s">
        <v>22</v>
      </c>
      <c r="C104" s="18" t="str">
        <f t="shared" si="101"/>
        <v/>
      </c>
      <c r="D104" s="18" t="str">
        <f t="shared" si="102"/>
        <v/>
      </c>
      <c r="E104" s="101" t="s">
        <v>290</v>
      </c>
      <c r="F104" s="18">
        <f>Decsheets!$V$8</f>
        <v>3</v>
      </c>
      <c r="G104" s="10"/>
      <c r="H104" s="10"/>
      <c r="I104" s="19"/>
      <c r="J104" s="16" t="str">
        <f t="shared" si="103"/>
        <v/>
      </c>
      <c r="K104" s="16" t="str">
        <f t="shared" si="103"/>
        <v/>
      </c>
      <c r="L104" s="16" t="str">
        <f t="shared" si="103"/>
        <v/>
      </c>
      <c r="M104" s="16" t="str">
        <f t="shared" si="103"/>
        <v/>
      </c>
      <c r="N104" s="16" t="str">
        <f t="shared" si="103"/>
        <v/>
      </c>
      <c r="O104" s="16" t="str">
        <f t="shared" si="103"/>
        <v/>
      </c>
      <c r="P104" s="16" t="str">
        <f t="shared" si="103"/>
        <v/>
      </c>
      <c r="Q104" s="16" t="str">
        <f t="shared" si="103"/>
        <v/>
      </c>
      <c r="R104" s="16"/>
      <c r="S104" s="10"/>
      <c r="T104" s="259" t="str">
        <f t="shared" si="104"/>
        <v>.</v>
      </c>
      <c r="W104" s="113" t="str">
        <f t="shared" si="106"/>
        <v/>
      </c>
      <c r="X104" s="113" t="str">
        <f t="shared" si="105"/>
        <v/>
      </c>
      <c r="Y104" s="139" t="str">
        <f t="shared" si="107"/>
        <v>.</v>
      </c>
      <c r="AA104" s="113" t="str">
        <f t="shared" si="108"/>
        <v/>
      </c>
      <c r="AB104" s="113" t="str">
        <f t="shared" si="109"/>
        <v/>
      </c>
      <c r="AC104" s="139" t="str">
        <f t="shared" si="110"/>
        <v>.</v>
      </c>
    </row>
    <row r="105" spans="1:29" x14ac:dyDescent="0.3">
      <c r="A105" s="17"/>
      <c r="B105" s="55" t="s">
        <v>23</v>
      </c>
      <c r="C105" s="18" t="str">
        <f t="shared" si="101"/>
        <v/>
      </c>
      <c r="D105" s="18" t="str">
        <f t="shared" si="102"/>
        <v/>
      </c>
      <c r="E105" s="101" t="s">
        <v>290</v>
      </c>
      <c r="F105" s="18">
        <f>Decsheets!$V$9</f>
        <v>2</v>
      </c>
      <c r="G105" s="10"/>
      <c r="H105" s="10"/>
      <c r="I105" s="19"/>
      <c r="J105" s="16" t="str">
        <f t="shared" si="103"/>
        <v/>
      </c>
      <c r="K105" s="16" t="str">
        <f t="shared" si="103"/>
        <v/>
      </c>
      <c r="L105" s="16" t="str">
        <f t="shared" si="103"/>
        <v/>
      </c>
      <c r="M105" s="16" t="str">
        <f t="shared" si="103"/>
        <v/>
      </c>
      <c r="N105" s="16" t="str">
        <f t="shared" si="103"/>
        <v/>
      </c>
      <c r="O105" s="16" t="str">
        <f t="shared" si="103"/>
        <v/>
      </c>
      <c r="P105" s="16" t="str">
        <f t="shared" si="103"/>
        <v/>
      </c>
      <c r="Q105" s="16" t="str">
        <f t="shared" si="103"/>
        <v/>
      </c>
      <c r="R105" s="16"/>
      <c r="S105" s="10"/>
      <c r="T105" s="259" t="str">
        <f t="shared" si="104"/>
        <v>.</v>
      </c>
      <c r="W105" s="113" t="str">
        <f t="shared" si="106"/>
        <v/>
      </c>
      <c r="X105" s="113" t="str">
        <f t="shared" si="105"/>
        <v/>
      </c>
      <c r="Y105" s="139" t="str">
        <f t="shared" si="107"/>
        <v>.</v>
      </c>
      <c r="AA105" s="113" t="str">
        <f t="shared" si="108"/>
        <v/>
      </c>
      <c r="AB105" s="113" t="str">
        <f t="shared" si="109"/>
        <v/>
      </c>
      <c r="AC105" s="139" t="str">
        <f t="shared" si="110"/>
        <v>.</v>
      </c>
    </row>
    <row r="106" spans="1:29" x14ac:dyDescent="0.3">
      <c r="A106" s="17"/>
      <c r="B106" s="55" t="s">
        <v>24</v>
      </c>
      <c r="C106" s="18" t="str">
        <f t="shared" si="101"/>
        <v/>
      </c>
      <c r="D106" s="18" t="str">
        <f t="shared" si="102"/>
        <v/>
      </c>
      <c r="E106" s="101" t="s">
        <v>290</v>
      </c>
      <c r="F106" s="18">
        <f>Decsheets!$V$10</f>
        <v>1</v>
      </c>
      <c r="G106" s="10"/>
      <c r="H106" s="10"/>
      <c r="I106" s="19"/>
      <c r="J106" s="16" t="str">
        <f t="shared" si="103"/>
        <v/>
      </c>
      <c r="K106" s="16" t="str">
        <f t="shared" si="103"/>
        <v/>
      </c>
      <c r="L106" s="16" t="str">
        <f t="shared" si="103"/>
        <v/>
      </c>
      <c r="M106" s="16" t="str">
        <f t="shared" si="103"/>
        <v/>
      </c>
      <c r="N106" s="16" t="str">
        <f t="shared" si="103"/>
        <v/>
      </c>
      <c r="O106" s="16" t="str">
        <f t="shared" si="103"/>
        <v/>
      </c>
      <c r="P106" s="16" t="str">
        <f t="shared" si="103"/>
        <v/>
      </c>
      <c r="Q106" s="16" t="str">
        <f t="shared" si="103"/>
        <v/>
      </c>
      <c r="R106" s="16"/>
      <c r="S106" s="10"/>
      <c r="T106" s="259" t="str">
        <f t="shared" si="104"/>
        <v>.</v>
      </c>
      <c r="W106" s="113" t="str">
        <f t="shared" si="106"/>
        <v/>
      </c>
      <c r="X106" s="113" t="str">
        <f t="shared" si="105"/>
        <v/>
      </c>
      <c r="Y106" s="139" t="str">
        <f t="shared" si="107"/>
        <v>.</v>
      </c>
      <c r="AA106" s="113" t="str">
        <f t="shared" si="108"/>
        <v/>
      </c>
      <c r="AB106" s="113" t="str">
        <f t="shared" si="109"/>
        <v/>
      </c>
      <c r="AC106" s="139" t="str">
        <f t="shared" si="110"/>
        <v>.</v>
      </c>
    </row>
    <row r="107" spans="1:29" x14ac:dyDescent="0.3">
      <c r="A107" s="17"/>
      <c r="B107" s="55">
        <v>7</v>
      </c>
      <c r="C107" s="18" t="str">
        <f t="shared" si="101"/>
        <v/>
      </c>
      <c r="D107" s="18" t="str">
        <f t="shared" si="102"/>
        <v/>
      </c>
      <c r="E107" s="101" t="s">
        <v>290</v>
      </c>
      <c r="F107" s="18">
        <v>1</v>
      </c>
      <c r="G107" s="10"/>
      <c r="H107" s="10"/>
      <c r="I107" s="19"/>
      <c r="J107" s="16" t="str">
        <f t="shared" si="103"/>
        <v/>
      </c>
      <c r="K107" s="16" t="str">
        <f t="shared" si="103"/>
        <v/>
      </c>
      <c r="L107" s="16" t="str">
        <f t="shared" si="103"/>
        <v/>
      </c>
      <c r="M107" s="16" t="str">
        <f t="shared" si="103"/>
        <v/>
      </c>
      <c r="N107" s="16" t="str">
        <f t="shared" si="103"/>
        <v/>
      </c>
      <c r="O107" s="16" t="str">
        <f t="shared" si="103"/>
        <v/>
      </c>
      <c r="P107" s="16" t="str">
        <f t="shared" si="103"/>
        <v/>
      </c>
      <c r="Q107" s="16" t="str">
        <f t="shared" si="103"/>
        <v/>
      </c>
      <c r="R107" s="16">
        <f>SUM(Decsheets!$V$5:$V$13)-(SUM(J101:P107))</f>
        <v>21</v>
      </c>
      <c r="S107" s="10"/>
      <c r="T107" s="259" t="str">
        <f t="shared" si="104"/>
        <v>.</v>
      </c>
      <c r="W107" s="113" t="str">
        <f t="shared" si="106"/>
        <v/>
      </c>
      <c r="X107" s="113" t="str">
        <f t="shared" si="105"/>
        <v/>
      </c>
      <c r="Y107" s="139" t="str">
        <f t="shared" si="107"/>
        <v>.</v>
      </c>
      <c r="AA107" s="113" t="str">
        <f t="shared" si="108"/>
        <v/>
      </c>
      <c r="AB107" s="113" t="str">
        <f t="shared" si="109"/>
        <v/>
      </c>
      <c r="AC107" s="139" t="str">
        <f t="shared" si="110"/>
        <v>.</v>
      </c>
    </row>
    <row r="108" spans="1:29" x14ac:dyDescent="0.3">
      <c r="A108" s="23" t="s">
        <v>271</v>
      </c>
      <c r="B108" s="54"/>
      <c r="C108" s="20" t="s">
        <v>277</v>
      </c>
      <c r="D108" s="19"/>
      <c r="E108" s="9" t="s">
        <v>290</v>
      </c>
      <c r="F108" s="19"/>
      <c r="G108" s="10"/>
      <c r="H108" s="10"/>
      <c r="I108" s="10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276</v>
      </c>
      <c r="T108" s="260"/>
      <c r="Y108" s="139"/>
      <c r="AC108" s="139"/>
    </row>
    <row r="109" spans="1:29" x14ac:dyDescent="0.3">
      <c r="A109" s="17"/>
      <c r="B109" s="55">
        <v>1</v>
      </c>
      <c r="C109" s="18" t="str">
        <f t="shared" ref="C109:C115" si="111">IF(A109="","",VLOOKUP($A$108,IF(LEN(A109)=2,SWB,SWA),VLOOKUP(LEFT(A109,1),club,6,FALSE),FALSE))</f>
        <v/>
      </c>
      <c r="D109" s="18" t="str">
        <f t="shared" ref="D109:D115" si="112">IF(A109="","",VLOOKUP(LEFT(A109,1),club,2,FALSE))</f>
        <v/>
      </c>
      <c r="E109" s="101" t="s">
        <v>290</v>
      </c>
      <c r="F109" s="142">
        <f>Decsheets!$V$5</f>
        <v>6</v>
      </c>
      <c r="G109" s="10"/>
      <c r="H109" s="10"/>
      <c r="I109" s="19"/>
      <c r="J109" s="16" t="str">
        <f t="shared" ref="J109:Q115" si="113">IF($A109="","",IF(LEFT($A109,1)=J$12,$F109,""))</f>
        <v/>
      </c>
      <c r="K109" s="16" t="str">
        <f t="shared" si="113"/>
        <v/>
      </c>
      <c r="L109" s="16" t="str">
        <f t="shared" si="113"/>
        <v/>
      </c>
      <c r="M109" s="16" t="str">
        <f t="shared" si="113"/>
        <v/>
      </c>
      <c r="N109" s="16" t="str">
        <f t="shared" si="113"/>
        <v/>
      </c>
      <c r="O109" s="16" t="str">
        <f t="shared" si="113"/>
        <v/>
      </c>
      <c r="P109" s="16" t="str">
        <f t="shared" si="113"/>
        <v/>
      </c>
      <c r="Q109" s="16" t="str">
        <f t="shared" si="113"/>
        <v/>
      </c>
      <c r="R109" s="16"/>
      <c r="S109" s="10"/>
      <c r="T109" s="259" t="str">
        <f t="shared" ref="T109:T115" si="114">IFERROR(IF(E109=".",".",IF(E109&gt;=$AN$27,"L9",IF(E109&gt;=$AM$27,"L8",IF(E109&gt;=$AL$27,"L7",IF(E109&gt;=$AK$27,"L6",IF(E109&gt;=$AJ$27,"L5",IF(E109&gt;=$AI$27,"L4",IF(E109&gt;=$AH$27,"L3",IF(E109&gt;=$AG$27,"L2",IF(E109&gt;=$AF$27,"L1","-")))))))))),"?")</f>
        <v>.</v>
      </c>
      <c r="W109" s="113" t="s">
        <v>332</v>
      </c>
      <c r="Y109" s="139"/>
      <c r="AA109" s="113" t="s">
        <v>333</v>
      </c>
      <c r="AC109" s="139"/>
    </row>
    <row r="110" spans="1:29" x14ac:dyDescent="0.3">
      <c r="A110" s="17"/>
      <c r="B110" s="55">
        <v>2</v>
      </c>
      <c r="C110" s="18" t="str">
        <f t="shared" si="111"/>
        <v/>
      </c>
      <c r="D110" s="18" t="str">
        <f t="shared" si="112"/>
        <v/>
      </c>
      <c r="E110" s="101" t="s">
        <v>290</v>
      </c>
      <c r="F110" s="142">
        <f>Decsheets!$V$6</f>
        <v>5</v>
      </c>
      <c r="G110" s="10"/>
      <c r="H110" s="10"/>
      <c r="I110" s="143" t="s">
        <v>352</v>
      </c>
      <c r="J110" s="16" t="str">
        <f t="shared" si="113"/>
        <v/>
      </c>
      <c r="K110" s="16" t="str">
        <f t="shared" si="113"/>
        <v/>
      </c>
      <c r="L110" s="16" t="str">
        <f t="shared" si="113"/>
        <v/>
      </c>
      <c r="M110" s="16" t="str">
        <f t="shared" si="113"/>
        <v/>
      </c>
      <c r="N110" s="16" t="str">
        <f t="shared" si="113"/>
        <v/>
      </c>
      <c r="O110" s="16" t="str">
        <f t="shared" si="113"/>
        <v/>
      </c>
      <c r="P110" s="16" t="str">
        <f t="shared" si="113"/>
        <v/>
      </c>
      <c r="Q110" s="16" t="str">
        <f t="shared" si="113"/>
        <v/>
      </c>
      <c r="R110" s="16"/>
      <c r="S110" s="10"/>
      <c r="T110" s="259" t="str">
        <f t="shared" si="114"/>
        <v>.</v>
      </c>
      <c r="W110" s="113" t="str">
        <f>$C181</f>
        <v/>
      </c>
      <c r="X110" s="113" t="str">
        <f>$D181</f>
        <v/>
      </c>
      <c r="Y110" s="139" t="str">
        <f>$E181</f>
        <v>.</v>
      </c>
      <c r="AA110" s="113" t="str">
        <f>$C189</f>
        <v/>
      </c>
      <c r="AB110" s="113" t="str">
        <f>$D189</f>
        <v/>
      </c>
      <c r="AC110" s="139" t="str">
        <f>$E189</f>
        <v>.</v>
      </c>
    </row>
    <row r="111" spans="1:29" x14ac:dyDescent="0.3">
      <c r="A111" s="17"/>
      <c r="B111" s="55">
        <v>3</v>
      </c>
      <c r="C111" s="18" t="str">
        <f t="shared" si="111"/>
        <v/>
      </c>
      <c r="D111" s="18" t="str">
        <f t="shared" si="112"/>
        <v/>
      </c>
      <c r="E111" s="101" t="s">
        <v>290</v>
      </c>
      <c r="F111" s="142">
        <f>Decsheets!$V$7</f>
        <v>4</v>
      </c>
      <c r="G111" s="10"/>
      <c r="H111" s="10"/>
      <c r="I111" s="143" t="s">
        <v>353</v>
      </c>
      <c r="J111" s="16" t="str">
        <f t="shared" si="113"/>
        <v/>
      </c>
      <c r="K111" s="16" t="str">
        <f t="shared" si="113"/>
        <v/>
      </c>
      <c r="L111" s="16" t="str">
        <f t="shared" si="113"/>
        <v/>
      </c>
      <c r="M111" s="16" t="str">
        <f t="shared" si="113"/>
        <v/>
      </c>
      <c r="N111" s="16" t="str">
        <f t="shared" si="113"/>
        <v/>
      </c>
      <c r="O111" s="16" t="str">
        <f t="shared" si="113"/>
        <v/>
      </c>
      <c r="P111" s="16" t="str">
        <f t="shared" si="113"/>
        <v/>
      </c>
      <c r="Q111" s="16" t="str">
        <f t="shared" si="113"/>
        <v/>
      </c>
      <c r="R111" s="16"/>
      <c r="S111" s="10"/>
      <c r="T111" s="259" t="str">
        <f t="shared" si="114"/>
        <v>.</v>
      </c>
      <c r="W111" s="113" t="str">
        <f t="shared" ref="W111:W116" si="115">$C182</f>
        <v/>
      </c>
      <c r="X111" s="113" t="str">
        <f t="shared" ref="X111:X116" si="116">$D182</f>
        <v/>
      </c>
      <c r="Y111" s="139" t="str">
        <f t="shared" ref="Y111:Y116" si="117">$E182</f>
        <v>.</v>
      </c>
      <c r="AA111" s="113" t="str">
        <f t="shared" ref="AA111:AA116" si="118">$C190</f>
        <v/>
      </c>
      <c r="AB111" s="113" t="str">
        <f t="shared" ref="AB111:AB116" si="119">$D190</f>
        <v/>
      </c>
      <c r="AC111" s="139" t="str">
        <f t="shared" ref="AC111:AC116" si="120">$E190</f>
        <v>.</v>
      </c>
    </row>
    <row r="112" spans="1:29" x14ac:dyDescent="0.3">
      <c r="A112" s="17"/>
      <c r="B112" s="55" t="s">
        <v>22</v>
      </c>
      <c r="C112" s="18" t="str">
        <f t="shared" si="111"/>
        <v/>
      </c>
      <c r="D112" s="18" t="str">
        <f t="shared" si="112"/>
        <v/>
      </c>
      <c r="E112" s="101" t="s">
        <v>290</v>
      </c>
      <c r="F112" s="142">
        <f>Decsheets!$V$8</f>
        <v>3</v>
      </c>
      <c r="G112" s="10"/>
      <c r="H112" s="10"/>
      <c r="I112" s="143" t="s">
        <v>356</v>
      </c>
      <c r="J112" s="16" t="str">
        <f t="shared" si="113"/>
        <v/>
      </c>
      <c r="K112" s="16" t="str">
        <f t="shared" si="113"/>
        <v/>
      </c>
      <c r="L112" s="16" t="str">
        <f t="shared" si="113"/>
        <v/>
      </c>
      <c r="M112" s="16" t="str">
        <f t="shared" si="113"/>
        <v/>
      </c>
      <c r="N112" s="16" t="str">
        <f t="shared" si="113"/>
        <v/>
      </c>
      <c r="O112" s="16" t="str">
        <f t="shared" si="113"/>
        <v/>
      </c>
      <c r="P112" s="16" t="str">
        <f t="shared" si="113"/>
        <v/>
      </c>
      <c r="Q112" s="16" t="str">
        <f t="shared" si="113"/>
        <v/>
      </c>
      <c r="R112" s="16"/>
      <c r="S112" s="10"/>
      <c r="T112" s="259" t="str">
        <f t="shared" si="114"/>
        <v>.</v>
      </c>
      <c r="W112" s="113" t="str">
        <f t="shared" si="115"/>
        <v/>
      </c>
      <c r="X112" s="113" t="str">
        <f t="shared" si="116"/>
        <v/>
      </c>
      <c r="Y112" s="139" t="str">
        <f t="shared" si="117"/>
        <v>.</v>
      </c>
      <c r="AA112" s="113" t="str">
        <f t="shared" si="118"/>
        <v/>
      </c>
      <c r="AB112" s="113" t="str">
        <f t="shared" si="119"/>
        <v/>
      </c>
      <c r="AC112" s="139" t="str">
        <f t="shared" si="120"/>
        <v>.</v>
      </c>
    </row>
    <row r="113" spans="1:29" x14ac:dyDescent="0.3">
      <c r="A113" s="17"/>
      <c r="B113" s="55" t="s">
        <v>23</v>
      </c>
      <c r="C113" s="18" t="str">
        <f t="shared" si="111"/>
        <v/>
      </c>
      <c r="D113" s="18" t="str">
        <f t="shared" si="112"/>
        <v/>
      </c>
      <c r="E113" s="101" t="s">
        <v>290</v>
      </c>
      <c r="F113" s="142">
        <f>Decsheets!$V$9</f>
        <v>2</v>
      </c>
      <c r="G113" s="10"/>
      <c r="H113" s="10"/>
      <c r="I113" s="143" t="s">
        <v>357</v>
      </c>
      <c r="J113" s="16" t="str">
        <f t="shared" si="113"/>
        <v/>
      </c>
      <c r="K113" s="16" t="str">
        <f t="shared" si="113"/>
        <v/>
      </c>
      <c r="L113" s="16" t="str">
        <f t="shared" si="113"/>
        <v/>
      </c>
      <c r="M113" s="16" t="str">
        <f t="shared" si="113"/>
        <v/>
      </c>
      <c r="N113" s="16" t="str">
        <f t="shared" si="113"/>
        <v/>
      </c>
      <c r="O113" s="16" t="str">
        <f t="shared" si="113"/>
        <v/>
      </c>
      <c r="P113" s="16" t="str">
        <f t="shared" si="113"/>
        <v/>
      </c>
      <c r="Q113" s="16" t="str">
        <f t="shared" si="113"/>
        <v/>
      </c>
      <c r="R113" s="16"/>
      <c r="S113" s="10"/>
      <c r="T113" s="259" t="str">
        <f t="shared" si="114"/>
        <v>.</v>
      </c>
      <c r="W113" s="113" t="str">
        <f t="shared" si="115"/>
        <v/>
      </c>
      <c r="X113" s="113" t="str">
        <f t="shared" si="116"/>
        <v/>
      </c>
      <c r="Y113" s="139" t="str">
        <f t="shared" si="117"/>
        <v>.</v>
      </c>
      <c r="AA113" s="113" t="str">
        <f t="shared" si="118"/>
        <v/>
      </c>
      <c r="AB113" s="113" t="str">
        <f t="shared" si="119"/>
        <v/>
      </c>
      <c r="AC113" s="139" t="str">
        <f t="shared" si="120"/>
        <v>.</v>
      </c>
    </row>
    <row r="114" spans="1:29" x14ac:dyDescent="0.3">
      <c r="A114" s="17"/>
      <c r="B114" s="55" t="s">
        <v>24</v>
      </c>
      <c r="C114" s="18" t="str">
        <f t="shared" si="111"/>
        <v/>
      </c>
      <c r="D114" s="18" t="str">
        <f t="shared" si="112"/>
        <v/>
      </c>
      <c r="E114" s="101" t="s">
        <v>290</v>
      </c>
      <c r="F114" s="142">
        <f>Decsheets!$V$10</f>
        <v>1</v>
      </c>
      <c r="G114" s="10"/>
      <c r="H114" s="10"/>
      <c r="I114" s="19"/>
      <c r="J114" s="16" t="str">
        <f t="shared" si="113"/>
        <v/>
      </c>
      <c r="K114" s="16" t="str">
        <f t="shared" si="113"/>
        <v/>
      </c>
      <c r="L114" s="16" t="str">
        <f t="shared" si="113"/>
        <v/>
      </c>
      <c r="M114" s="16" t="str">
        <f t="shared" si="113"/>
        <v/>
      </c>
      <c r="N114" s="16" t="str">
        <f t="shared" si="113"/>
        <v/>
      </c>
      <c r="O114" s="16" t="str">
        <f t="shared" si="113"/>
        <v/>
      </c>
      <c r="P114" s="16" t="str">
        <f t="shared" si="113"/>
        <v/>
      </c>
      <c r="Q114" s="16" t="str">
        <f t="shared" si="113"/>
        <v/>
      </c>
      <c r="R114" s="16"/>
      <c r="S114" s="10"/>
      <c r="T114" s="259" t="str">
        <f t="shared" si="114"/>
        <v>.</v>
      </c>
      <c r="W114" s="113" t="str">
        <f t="shared" si="115"/>
        <v/>
      </c>
      <c r="X114" s="113" t="str">
        <f t="shared" si="116"/>
        <v/>
      </c>
      <c r="Y114" s="139" t="str">
        <f t="shared" si="117"/>
        <v>.</v>
      </c>
      <c r="AA114" s="113" t="str">
        <f t="shared" si="118"/>
        <v/>
      </c>
      <c r="AB114" s="113" t="str">
        <f t="shared" si="119"/>
        <v/>
      </c>
      <c r="AC114" s="139" t="str">
        <f t="shared" si="120"/>
        <v>.</v>
      </c>
    </row>
    <row r="115" spans="1:29" x14ac:dyDescent="0.3">
      <c r="A115" s="17"/>
      <c r="B115" s="55">
        <v>7</v>
      </c>
      <c r="C115" s="18" t="str">
        <f t="shared" si="111"/>
        <v/>
      </c>
      <c r="D115" s="18" t="str">
        <f t="shared" si="112"/>
        <v/>
      </c>
      <c r="E115" s="101" t="s">
        <v>290</v>
      </c>
      <c r="F115" s="142">
        <v>1</v>
      </c>
      <c r="G115" s="10"/>
      <c r="H115" s="10"/>
      <c r="I115" s="19"/>
      <c r="J115" s="16" t="str">
        <f t="shared" si="113"/>
        <v/>
      </c>
      <c r="K115" s="16" t="str">
        <f t="shared" si="113"/>
        <v/>
      </c>
      <c r="L115" s="16" t="str">
        <f t="shared" si="113"/>
        <v/>
      </c>
      <c r="M115" s="16" t="str">
        <f t="shared" si="113"/>
        <v/>
      </c>
      <c r="N115" s="16" t="str">
        <f t="shared" si="113"/>
        <v/>
      </c>
      <c r="O115" s="16" t="str">
        <f t="shared" si="113"/>
        <v/>
      </c>
      <c r="P115" s="16" t="str">
        <f t="shared" si="113"/>
        <v/>
      </c>
      <c r="Q115" s="16" t="str">
        <f t="shared" si="113"/>
        <v/>
      </c>
      <c r="R115" s="16">
        <f>SUM(Decsheets!$V$5:$V$13)-(SUM(J109:P115))</f>
        <v>21</v>
      </c>
      <c r="S115" s="10"/>
      <c r="T115" s="259" t="str">
        <f t="shared" si="114"/>
        <v>.</v>
      </c>
      <c r="W115" s="113" t="str">
        <f t="shared" si="115"/>
        <v/>
      </c>
      <c r="X115" s="113" t="str">
        <f t="shared" si="116"/>
        <v/>
      </c>
      <c r="Y115" s="139" t="str">
        <f t="shared" si="117"/>
        <v>.</v>
      </c>
      <c r="AA115" s="113" t="str">
        <f t="shared" si="118"/>
        <v/>
      </c>
      <c r="AB115" s="113" t="str">
        <f t="shared" si="119"/>
        <v/>
      </c>
      <c r="AC115" s="139" t="str">
        <f t="shared" si="120"/>
        <v>.</v>
      </c>
    </row>
    <row r="116" spans="1:29" x14ac:dyDescent="0.3">
      <c r="A116" s="23" t="s">
        <v>7</v>
      </c>
      <c r="B116" s="54"/>
      <c r="C116" s="20" t="s">
        <v>145</v>
      </c>
      <c r="D116" s="19"/>
      <c r="E116" s="128" t="s">
        <v>290</v>
      </c>
      <c r="F116" s="19"/>
      <c r="G116" s="10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34</v>
      </c>
      <c r="T116" s="260"/>
      <c r="W116" s="113" t="str">
        <f t="shared" si="115"/>
        <v/>
      </c>
      <c r="X116" s="113" t="str">
        <f t="shared" si="116"/>
        <v/>
      </c>
      <c r="Y116" s="139" t="str">
        <f t="shared" si="117"/>
        <v>.</v>
      </c>
      <c r="AA116" s="113" t="str">
        <f t="shared" si="118"/>
        <v/>
      </c>
      <c r="AB116" s="113" t="str">
        <f t="shared" si="119"/>
        <v/>
      </c>
      <c r="AC116" s="139" t="str">
        <f t="shared" si="120"/>
        <v>.</v>
      </c>
    </row>
    <row r="117" spans="1:29" x14ac:dyDescent="0.3">
      <c r="A117" s="17"/>
      <c r="B117" s="55">
        <v>1</v>
      </c>
      <c r="C117" s="18" t="str">
        <f t="shared" ref="C117:C123" si="121">IF(A117="","",VLOOKUP($A$116,IF(LEN(A117)=2,SWB,SWA),VLOOKUP(LEFT(A117,1),club,6,FALSE),FALSE))</f>
        <v/>
      </c>
      <c r="D117" s="18" t="str">
        <f t="shared" ref="D117:D123" si="122">IF(A117="","",VLOOKUP(LEFT(A117,1),club,2,FALSE))</f>
        <v/>
      </c>
      <c r="E117" s="101" t="s">
        <v>290</v>
      </c>
      <c r="F117" s="142">
        <f>Decsheets!$V$5</f>
        <v>6</v>
      </c>
      <c r="G117" s="10"/>
      <c r="H117" s="10"/>
      <c r="I117" s="19"/>
      <c r="J117" s="16" t="str">
        <f t="shared" ref="J117:Q123" si="123">IF($A117="","",IF(LEFT($A117,1)=J$12,$F117,""))</f>
        <v/>
      </c>
      <c r="K117" s="16" t="str">
        <f t="shared" si="123"/>
        <v/>
      </c>
      <c r="L117" s="16" t="str">
        <f t="shared" si="123"/>
        <v/>
      </c>
      <c r="M117" s="16" t="str">
        <f t="shared" si="123"/>
        <v/>
      </c>
      <c r="N117" s="16" t="str">
        <f t="shared" si="123"/>
        <v/>
      </c>
      <c r="O117" s="16" t="str">
        <f t="shared" si="123"/>
        <v/>
      </c>
      <c r="P117" s="16" t="str">
        <f t="shared" si="123"/>
        <v/>
      </c>
      <c r="Q117" s="16" t="str">
        <f t="shared" si="123"/>
        <v/>
      </c>
      <c r="R117" s="16"/>
      <c r="S117" s="10"/>
      <c r="T117" s="259" t="str">
        <f t="shared" ref="T117:T123" si="124">IFERROR(IF(E117=".",".",IF(E117&gt;=$AN$25,"L9",IF(E117&gt;=$AM$25,"L8",IF(E117&gt;=$AL$25,"L7",IF(E117&gt;=$AK$25,"L6",IF(E117&gt;=$AJ$25,"L5",IF(E117&gt;=$AI$25,"L4",IF(E117&gt;=$AH$25,"L3",IF(E117&gt;=$AG$25,"L2",IF(E117&gt;=$AF$25,"L1","-")))))))))),"?")</f>
        <v>.</v>
      </c>
      <c r="Y117" s="139"/>
      <c r="AC117" s="139"/>
    </row>
    <row r="118" spans="1:29" x14ac:dyDescent="0.3">
      <c r="A118" s="17"/>
      <c r="B118" s="55">
        <v>2</v>
      </c>
      <c r="C118" s="18" t="str">
        <f t="shared" si="121"/>
        <v/>
      </c>
      <c r="D118" s="18" t="str">
        <f t="shared" si="122"/>
        <v/>
      </c>
      <c r="E118" s="101" t="s">
        <v>290</v>
      </c>
      <c r="F118" s="142">
        <f>Decsheets!$V$6</f>
        <v>5</v>
      </c>
      <c r="G118" s="10"/>
      <c r="H118" s="10"/>
      <c r="I118" s="143" t="s">
        <v>352</v>
      </c>
      <c r="J118" s="16" t="str">
        <f t="shared" si="123"/>
        <v/>
      </c>
      <c r="K118" s="16" t="str">
        <f t="shared" si="123"/>
        <v/>
      </c>
      <c r="L118" s="16" t="str">
        <f t="shared" si="123"/>
        <v/>
      </c>
      <c r="M118" s="16" t="str">
        <f t="shared" si="123"/>
        <v/>
      </c>
      <c r="N118" s="16" t="str">
        <f t="shared" si="123"/>
        <v/>
      </c>
      <c r="O118" s="16" t="str">
        <f t="shared" si="123"/>
        <v/>
      </c>
      <c r="P118" s="16" t="str">
        <f t="shared" si="123"/>
        <v/>
      </c>
      <c r="Q118" s="16" t="str">
        <f t="shared" si="123"/>
        <v/>
      </c>
      <c r="R118" s="16"/>
      <c r="S118" s="10"/>
      <c r="T118" s="259" t="str">
        <f t="shared" si="124"/>
        <v>.</v>
      </c>
      <c r="W118" s="113" t="s">
        <v>334</v>
      </c>
      <c r="Y118" s="139"/>
      <c r="AC118" s="139"/>
    </row>
    <row r="119" spans="1:29" x14ac:dyDescent="0.3">
      <c r="A119" s="17"/>
      <c r="B119" s="55">
        <v>3</v>
      </c>
      <c r="C119" s="18" t="str">
        <f t="shared" si="121"/>
        <v/>
      </c>
      <c r="D119" s="18" t="str">
        <f t="shared" si="122"/>
        <v/>
      </c>
      <c r="E119" s="101" t="s">
        <v>290</v>
      </c>
      <c r="F119" s="142">
        <f>Decsheets!$V$7</f>
        <v>4</v>
      </c>
      <c r="G119" s="10"/>
      <c r="H119" s="10"/>
      <c r="I119" s="143" t="s">
        <v>353</v>
      </c>
      <c r="J119" s="16" t="str">
        <f t="shared" si="123"/>
        <v/>
      </c>
      <c r="K119" s="16" t="str">
        <f t="shared" si="123"/>
        <v/>
      </c>
      <c r="L119" s="16" t="str">
        <f t="shared" si="123"/>
        <v/>
      </c>
      <c r="M119" s="16" t="str">
        <f t="shared" si="123"/>
        <v/>
      </c>
      <c r="N119" s="16" t="str">
        <f t="shared" si="123"/>
        <v/>
      </c>
      <c r="O119" s="16" t="str">
        <f t="shared" si="123"/>
        <v/>
      </c>
      <c r="P119" s="16" t="str">
        <f t="shared" si="123"/>
        <v/>
      </c>
      <c r="Q119" s="16" t="str">
        <f t="shared" si="123"/>
        <v/>
      </c>
      <c r="R119" s="16"/>
      <c r="S119" s="10"/>
      <c r="T119" s="259" t="str">
        <f t="shared" si="124"/>
        <v>.</v>
      </c>
      <c r="W119" s="113" t="str">
        <f>$C197</f>
        <v/>
      </c>
      <c r="X119" s="113" t="str">
        <f>$D197</f>
        <v/>
      </c>
      <c r="Y119" s="139" t="str">
        <f>$E197</f>
        <v>.</v>
      </c>
      <c r="AA119" s="113" t="str">
        <f>$C201</f>
        <v/>
      </c>
      <c r="AB119" s="113" t="str">
        <f>$D201</f>
        <v/>
      </c>
      <c r="AC119" s="139" t="str">
        <f>$E201</f>
        <v>.</v>
      </c>
    </row>
    <row r="120" spans="1:29" x14ac:dyDescent="0.3">
      <c r="A120" s="17"/>
      <c r="B120" s="55" t="s">
        <v>22</v>
      </c>
      <c r="C120" s="18" t="str">
        <f t="shared" si="121"/>
        <v/>
      </c>
      <c r="D120" s="18" t="str">
        <f t="shared" si="122"/>
        <v/>
      </c>
      <c r="E120" s="101" t="s">
        <v>290</v>
      </c>
      <c r="F120" s="142">
        <f>Decsheets!$V$8</f>
        <v>3</v>
      </c>
      <c r="G120" s="10"/>
      <c r="H120" s="10"/>
      <c r="I120" s="143" t="s">
        <v>356</v>
      </c>
      <c r="J120" s="16" t="str">
        <f t="shared" si="123"/>
        <v/>
      </c>
      <c r="K120" s="16" t="str">
        <f t="shared" si="123"/>
        <v/>
      </c>
      <c r="L120" s="16" t="str">
        <f t="shared" si="123"/>
        <v/>
      </c>
      <c r="M120" s="16" t="str">
        <f t="shared" si="123"/>
        <v/>
      </c>
      <c r="N120" s="16" t="str">
        <f t="shared" si="123"/>
        <v/>
      </c>
      <c r="O120" s="16" t="str">
        <f t="shared" si="123"/>
        <v/>
      </c>
      <c r="P120" s="16" t="str">
        <f t="shared" si="123"/>
        <v/>
      </c>
      <c r="Q120" s="16" t="str">
        <f t="shared" si="123"/>
        <v/>
      </c>
      <c r="R120" s="16"/>
      <c r="S120" s="10"/>
      <c r="T120" s="259" t="str">
        <f t="shared" si="124"/>
        <v>.</v>
      </c>
      <c r="W120" s="113" t="str">
        <f>$C198</f>
        <v/>
      </c>
      <c r="X120" s="113" t="str">
        <f>$D198</f>
        <v/>
      </c>
      <c r="Y120" s="139" t="str">
        <f>$E198</f>
        <v>.</v>
      </c>
      <c r="AA120" s="113" t="str">
        <f>$C202</f>
        <v/>
      </c>
      <c r="AB120" s="113" t="str">
        <f>$D202</f>
        <v/>
      </c>
      <c r="AC120" s="139" t="str">
        <f>$E202</f>
        <v>.</v>
      </c>
    </row>
    <row r="121" spans="1:29" x14ac:dyDescent="0.3">
      <c r="A121" s="17"/>
      <c r="B121" s="55" t="s">
        <v>23</v>
      </c>
      <c r="C121" s="18" t="str">
        <f t="shared" si="121"/>
        <v/>
      </c>
      <c r="D121" s="18" t="str">
        <f t="shared" si="122"/>
        <v/>
      </c>
      <c r="E121" s="101" t="s">
        <v>290</v>
      </c>
      <c r="F121" s="142">
        <f>Decsheets!$V$9</f>
        <v>2</v>
      </c>
      <c r="G121" s="10"/>
      <c r="H121" s="10"/>
      <c r="I121" s="143" t="s">
        <v>357</v>
      </c>
      <c r="J121" s="16" t="str">
        <f t="shared" si="123"/>
        <v/>
      </c>
      <c r="K121" s="16" t="str">
        <f t="shared" si="123"/>
        <v/>
      </c>
      <c r="L121" s="16" t="str">
        <f t="shared" si="123"/>
        <v/>
      </c>
      <c r="M121" s="16" t="str">
        <f t="shared" si="123"/>
        <v/>
      </c>
      <c r="N121" s="16" t="str">
        <f t="shared" si="123"/>
        <v/>
      </c>
      <c r="O121" s="16" t="str">
        <f t="shared" si="123"/>
        <v/>
      </c>
      <c r="P121" s="16" t="str">
        <f t="shared" si="123"/>
        <v/>
      </c>
      <c r="Q121" s="16" t="str">
        <f t="shared" si="123"/>
        <v/>
      </c>
      <c r="R121" s="16"/>
      <c r="S121" s="10"/>
      <c r="T121" s="259" t="str">
        <f t="shared" si="124"/>
        <v>.</v>
      </c>
      <c r="W121" s="113" t="str">
        <f>$C199</f>
        <v/>
      </c>
      <c r="X121" s="113" t="str">
        <f>$D199</f>
        <v/>
      </c>
      <c r="Y121" s="139" t="str">
        <f>$E199</f>
        <v>.</v>
      </c>
      <c r="AA121" s="113" t="str">
        <f>$C203</f>
        <v/>
      </c>
      <c r="AB121" s="113" t="str">
        <f>$D203</f>
        <v/>
      </c>
      <c r="AC121" s="139" t="str">
        <f>$E203</f>
        <v>.</v>
      </c>
    </row>
    <row r="122" spans="1:29" x14ac:dyDescent="0.3">
      <c r="A122" s="17"/>
      <c r="B122" s="55" t="s">
        <v>24</v>
      </c>
      <c r="C122" s="18" t="str">
        <f t="shared" si="121"/>
        <v/>
      </c>
      <c r="D122" s="18" t="str">
        <f t="shared" si="122"/>
        <v/>
      </c>
      <c r="E122" s="101" t="s">
        <v>290</v>
      </c>
      <c r="F122" s="142">
        <f>Decsheets!$V$10</f>
        <v>1</v>
      </c>
      <c r="G122" s="10"/>
      <c r="H122" s="10"/>
      <c r="I122" s="19"/>
      <c r="J122" s="16" t="str">
        <f t="shared" si="123"/>
        <v/>
      </c>
      <c r="K122" s="16" t="str">
        <f t="shared" si="123"/>
        <v/>
      </c>
      <c r="L122" s="16" t="str">
        <f t="shared" si="123"/>
        <v/>
      </c>
      <c r="M122" s="16" t="str">
        <f t="shared" si="123"/>
        <v/>
      </c>
      <c r="N122" s="16" t="str">
        <f t="shared" si="123"/>
        <v/>
      </c>
      <c r="O122" s="16" t="str">
        <f t="shared" si="123"/>
        <v/>
      </c>
      <c r="P122" s="16" t="str">
        <f t="shared" si="123"/>
        <v/>
      </c>
      <c r="Q122" s="16" t="str">
        <f t="shared" si="123"/>
        <v/>
      </c>
      <c r="R122" s="16"/>
      <c r="S122" s="10"/>
      <c r="T122" s="259" t="str">
        <f t="shared" si="124"/>
        <v>.</v>
      </c>
      <c r="W122" s="113" t="str">
        <f>$C200</f>
        <v/>
      </c>
      <c r="X122" s="113" t="str">
        <f>$D200</f>
        <v/>
      </c>
      <c r="Y122" s="139" t="str">
        <f>$E200</f>
        <v>.</v>
      </c>
      <c r="AC122" s="139"/>
    </row>
    <row r="123" spans="1:29" x14ac:dyDescent="0.3">
      <c r="A123" s="17"/>
      <c r="B123" s="55">
        <v>7</v>
      </c>
      <c r="C123" s="18" t="str">
        <f t="shared" si="121"/>
        <v/>
      </c>
      <c r="D123" s="18" t="str">
        <f t="shared" si="122"/>
        <v/>
      </c>
      <c r="E123" s="101" t="s">
        <v>290</v>
      </c>
      <c r="F123" s="142">
        <v>1</v>
      </c>
      <c r="G123" s="10"/>
      <c r="H123" s="10"/>
      <c r="I123" s="19"/>
      <c r="J123" s="16" t="str">
        <f t="shared" si="123"/>
        <v/>
      </c>
      <c r="K123" s="16" t="str">
        <f t="shared" si="123"/>
        <v/>
      </c>
      <c r="L123" s="16" t="str">
        <f t="shared" si="123"/>
        <v/>
      </c>
      <c r="M123" s="16" t="str">
        <f t="shared" si="123"/>
        <v/>
      </c>
      <c r="N123" s="16" t="str">
        <f t="shared" si="123"/>
        <v/>
      </c>
      <c r="O123" s="16" t="str">
        <f t="shared" si="123"/>
        <v/>
      </c>
      <c r="P123" s="16" t="str">
        <f t="shared" si="123"/>
        <v/>
      </c>
      <c r="Q123" s="16" t="str">
        <f t="shared" si="123"/>
        <v/>
      </c>
      <c r="R123" s="16">
        <f>SUM(Decsheets!$V$5:$V$13)-(SUM(J117:P123))</f>
        <v>21</v>
      </c>
      <c r="S123" s="10"/>
      <c r="T123" s="259" t="str">
        <f t="shared" si="124"/>
        <v>.</v>
      </c>
      <c r="Y123" s="139"/>
      <c r="AC123" s="139"/>
    </row>
    <row r="124" spans="1:29" x14ac:dyDescent="0.3">
      <c r="A124" s="23" t="s">
        <v>7</v>
      </c>
      <c r="B124" s="54"/>
      <c r="C124" s="20" t="s">
        <v>146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35</v>
      </c>
      <c r="T124" s="260"/>
      <c r="W124" s="113" t="s">
        <v>335</v>
      </c>
      <c r="Y124" s="139"/>
      <c r="AA124" s="113" t="s">
        <v>336</v>
      </c>
      <c r="AC124" s="139"/>
    </row>
    <row r="125" spans="1:29" x14ac:dyDescent="0.3">
      <c r="A125" s="17"/>
      <c r="B125" s="55">
        <v>1</v>
      </c>
      <c r="C125" s="18" t="str">
        <f t="shared" ref="C125:C131" si="125">IF(A125="","",VLOOKUP($A$124,IF(LEN(A125)=2,SWB,SWA),VLOOKUP(LEFT(A125,1),club,6,FALSE),FALSE))</f>
        <v/>
      </c>
      <c r="D125" s="18" t="str">
        <f t="shared" ref="D125:D131" si="126">IF(A125="","",VLOOKUP(LEFT(A125,1),club,2,FALSE))</f>
        <v/>
      </c>
      <c r="E125" s="101" t="s">
        <v>290</v>
      </c>
      <c r="F125" s="142">
        <f>Decsheets!$V$5</f>
        <v>6</v>
      </c>
      <c r="G125" s="10"/>
      <c r="H125" s="10"/>
      <c r="I125" s="19"/>
      <c r="J125" s="16" t="str">
        <f t="shared" ref="J125:Q131" si="127">IF($A125="","",IF(LEFT($A125,1)=J$12,$F125,""))</f>
        <v/>
      </c>
      <c r="K125" s="16" t="str">
        <f t="shared" si="127"/>
        <v/>
      </c>
      <c r="L125" s="16" t="str">
        <f t="shared" si="127"/>
        <v/>
      </c>
      <c r="M125" s="16" t="str">
        <f t="shared" si="127"/>
        <v/>
      </c>
      <c r="N125" s="16" t="str">
        <f t="shared" si="127"/>
        <v/>
      </c>
      <c r="O125" s="16" t="str">
        <f t="shared" si="127"/>
        <v/>
      </c>
      <c r="P125" s="16" t="str">
        <f t="shared" si="127"/>
        <v/>
      </c>
      <c r="Q125" s="16" t="str">
        <f t="shared" si="127"/>
        <v/>
      </c>
      <c r="R125" s="16"/>
      <c r="S125" s="10"/>
      <c r="T125" s="259" t="str">
        <f t="shared" ref="T125:T131" si="128">IFERROR(IF(E125=".",".",IF(E125&gt;=$AN$25,"L9",IF(E125&gt;=$AM$25,"L8",IF(E125&gt;=$AL$25,"L7",IF(E125&gt;=$AK$25,"L6",IF(E125&gt;=$AJ$25,"L5",IF(E125&gt;=$AI$25,"L4",IF(E125&gt;=$AH$25,"L3",IF(E125&gt;=$AG$25,"L2",IF(E125&gt;=$AF$25,"L1","-")))))))))),"?")</f>
        <v>.</v>
      </c>
      <c r="W125" s="113" t="str">
        <f>$C205</f>
        <v/>
      </c>
      <c r="X125" s="113" t="str">
        <f>$D205</f>
        <v/>
      </c>
      <c r="Y125" s="139" t="str">
        <f>$E205</f>
        <v>.</v>
      </c>
      <c r="AA125" s="113" t="str">
        <f>$C213</f>
        <v/>
      </c>
      <c r="AB125" s="113" t="str">
        <f>$D213</f>
        <v/>
      </c>
      <c r="AC125" s="139" t="str">
        <f>$E213</f>
        <v>.</v>
      </c>
    </row>
    <row r="126" spans="1:29" x14ac:dyDescent="0.3">
      <c r="A126" s="17"/>
      <c r="B126" s="55">
        <v>2</v>
      </c>
      <c r="C126" s="18" t="str">
        <f t="shared" si="125"/>
        <v/>
      </c>
      <c r="D126" s="18" t="str">
        <f t="shared" si="126"/>
        <v/>
      </c>
      <c r="E126" s="101" t="s">
        <v>290</v>
      </c>
      <c r="F126" s="142">
        <f>Decsheets!$V$6</f>
        <v>5</v>
      </c>
      <c r="G126" s="10"/>
      <c r="H126" s="10"/>
      <c r="I126" s="143" t="s">
        <v>352</v>
      </c>
      <c r="J126" s="16" t="str">
        <f t="shared" si="127"/>
        <v/>
      </c>
      <c r="K126" s="16" t="str">
        <f t="shared" si="127"/>
        <v/>
      </c>
      <c r="L126" s="16" t="str">
        <f t="shared" si="127"/>
        <v/>
      </c>
      <c r="M126" s="16" t="str">
        <f t="shared" si="127"/>
        <v/>
      </c>
      <c r="N126" s="16" t="str">
        <f t="shared" si="127"/>
        <v/>
      </c>
      <c r="O126" s="16" t="str">
        <f t="shared" si="127"/>
        <v/>
      </c>
      <c r="P126" s="16" t="str">
        <f t="shared" si="127"/>
        <v/>
      </c>
      <c r="Q126" s="16" t="str">
        <f t="shared" si="127"/>
        <v/>
      </c>
      <c r="R126" s="16"/>
      <c r="S126" s="10"/>
      <c r="T126" s="259" t="str">
        <f t="shared" si="128"/>
        <v>.</v>
      </c>
      <c r="W126" s="113" t="str">
        <f t="shared" ref="W126:W131" si="129">$C206</f>
        <v/>
      </c>
      <c r="X126" s="113" t="str">
        <f t="shared" ref="X126:X131" si="130">$D206</f>
        <v/>
      </c>
      <c r="Y126" s="139" t="str">
        <f t="shared" ref="Y126:Y131" si="131">$E206</f>
        <v>.</v>
      </c>
      <c r="AA126" s="113" t="str">
        <f t="shared" ref="AA126:AA131" si="132">$C214</f>
        <v/>
      </c>
      <c r="AB126" s="113" t="str">
        <f t="shared" ref="AB126:AB131" si="133">$D214</f>
        <v/>
      </c>
      <c r="AC126" s="139" t="str">
        <f t="shared" ref="AC126:AC131" si="134">$E214</f>
        <v>.</v>
      </c>
    </row>
    <row r="127" spans="1:29" x14ac:dyDescent="0.3">
      <c r="A127" s="17"/>
      <c r="B127" s="55">
        <v>3</v>
      </c>
      <c r="C127" s="18" t="str">
        <f t="shared" si="125"/>
        <v/>
      </c>
      <c r="D127" s="18" t="str">
        <f t="shared" si="126"/>
        <v/>
      </c>
      <c r="E127" s="101" t="s">
        <v>290</v>
      </c>
      <c r="F127" s="142">
        <f>Decsheets!$V$7</f>
        <v>4</v>
      </c>
      <c r="G127" s="10"/>
      <c r="H127" s="10"/>
      <c r="I127" s="143" t="s">
        <v>353</v>
      </c>
      <c r="J127" s="16" t="str">
        <f t="shared" si="127"/>
        <v/>
      </c>
      <c r="K127" s="16" t="str">
        <f t="shared" si="127"/>
        <v/>
      </c>
      <c r="L127" s="16" t="str">
        <f t="shared" si="127"/>
        <v/>
      </c>
      <c r="M127" s="16" t="str">
        <f t="shared" si="127"/>
        <v/>
      </c>
      <c r="N127" s="16" t="str">
        <f t="shared" si="127"/>
        <v/>
      </c>
      <c r="O127" s="16" t="str">
        <f t="shared" si="127"/>
        <v/>
      </c>
      <c r="P127" s="16" t="str">
        <f t="shared" si="127"/>
        <v/>
      </c>
      <c r="Q127" s="16" t="str">
        <f t="shared" si="127"/>
        <v/>
      </c>
      <c r="R127" s="16"/>
      <c r="S127" s="10"/>
      <c r="T127" s="259" t="str">
        <f t="shared" si="128"/>
        <v>.</v>
      </c>
      <c r="W127" s="113" t="str">
        <f t="shared" si="129"/>
        <v/>
      </c>
      <c r="X127" s="113" t="str">
        <f t="shared" si="130"/>
        <v/>
      </c>
      <c r="Y127" s="139" t="str">
        <f t="shared" si="131"/>
        <v>.</v>
      </c>
      <c r="AA127" s="113" t="str">
        <f t="shared" si="132"/>
        <v/>
      </c>
      <c r="AB127" s="113" t="str">
        <f t="shared" si="133"/>
        <v/>
      </c>
      <c r="AC127" s="139" t="str">
        <f t="shared" si="134"/>
        <v>.</v>
      </c>
    </row>
    <row r="128" spans="1:29" x14ac:dyDescent="0.3">
      <c r="A128" s="17"/>
      <c r="B128" s="55" t="s">
        <v>22</v>
      </c>
      <c r="C128" s="18" t="str">
        <f t="shared" si="125"/>
        <v/>
      </c>
      <c r="D128" s="18" t="str">
        <f t="shared" si="126"/>
        <v/>
      </c>
      <c r="E128" s="101" t="s">
        <v>290</v>
      </c>
      <c r="F128" s="142">
        <f>Decsheets!$V$8</f>
        <v>3</v>
      </c>
      <c r="G128" s="10"/>
      <c r="H128" s="10"/>
      <c r="I128" s="143" t="s">
        <v>356</v>
      </c>
      <c r="J128" s="16" t="str">
        <f t="shared" si="127"/>
        <v/>
      </c>
      <c r="K128" s="16" t="str">
        <f t="shared" si="127"/>
        <v/>
      </c>
      <c r="L128" s="16" t="str">
        <f t="shared" si="127"/>
        <v/>
      </c>
      <c r="M128" s="16" t="str">
        <f t="shared" si="127"/>
        <v/>
      </c>
      <c r="N128" s="16" t="str">
        <f t="shared" si="127"/>
        <v/>
      </c>
      <c r="O128" s="16" t="str">
        <f t="shared" si="127"/>
        <v/>
      </c>
      <c r="P128" s="16" t="str">
        <f t="shared" si="127"/>
        <v/>
      </c>
      <c r="Q128" s="16" t="str">
        <f t="shared" si="127"/>
        <v/>
      </c>
      <c r="R128" s="16"/>
      <c r="S128" s="10"/>
      <c r="T128" s="259" t="str">
        <f t="shared" si="128"/>
        <v>.</v>
      </c>
      <c r="W128" s="113" t="str">
        <f t="shared" si="129"/>
        <v/>
      </c>
      <c r="X128" s="113" t="str">
        <f t="shared" si="130"/>
        <v/>
      </c>
      <c r="Y128" s="139" t="str">
        <f t="shared" si="131"/>
        <v>.</v>
      </c>
      <c r="AA128" s="113" t="str">
        <f t="shared" si="132"/>
        <v/>
      </c>
      <c r="AB128" s="113" t="str">
        <f t="shared" si="133"/>
        <v/>
      </c>
      <c r="AC128" s="139" t="str">
        <f t="shared" si="134"/>
        <v>.</v>
      </c>
    </row>
    <row r="129" spans="1:29" x14ac:dyDescent="0.3">
      <c r="A129" s="17"/>
      <c r="B129" s="55" t="s">
        <v>23</v>
      </c>
      <c r="C129" s="18" t="str">
        <f t="shared" si="125"/>
        <v/>
      </c>
      <c r="D129" s="18" t="str">
        <f t="shared" si="126"/>
        <v/>
      </c>
      <c r="E129" s="101" t="s">
        <v>290</v>
      </c>
      <c r="F129" s="142">
        <f>Decsheets!$V$9</f>
        <v>2</v>
      </c>
      <c r="G129" s="10"/>
      <c r="H129" s="10"/>
      <c r="I129" s="143" t="s">
        <v>357</v>
      </c>
      <c r="J129" s="16" t="str">
        <f t="shared" si="127"/>
        <v/>
      </c>
      <c r="K129" s="16" t="str">
        <f t="shared" si="127"/>
        <v/>
      </c>
      <c r="L129" s="16" t="str">
        <f t="shared" si="127"/>
        <v/>
      </c>
      <c r="M129" s="16" t="str">
        <f t="shared" si="127"/>
        <v/>
      </c>
      <c r="N129" s="16" t="str">
        <f t="shared" si="127"/>
        <v/>
      </c>
      <c r="O129" s="16" t="str">
        <f t="shared" si="127"/>
        <v/>
      </c>
      <c r="P129" s="16" t="str">
        <f t="shared" si="127"/>
        <v/>
      </c>
      <c r="Q129" s="16" t="str">
        <f t="shared" si="127"/>
        <v/>
      </c>
      <c r="R129" s="16"/>
      <c r="S129" s="10"/>
      <c r="T129" s="259" t="str">
        <f t="shared" si="128"/>
        <v>.</v>
      </c>
      <c r="W129" s="113" t="str">
        <f t="shared" si="129"/>
        <v/>
      </c>
      <c r="X129" s="113" t="str">
        <f t="shared" si="130"/>
        <v/>
      </c>
      <c r="Y129" s="139" t="str">
        <f t="shared" si="131"/>
        <v>.</v>
      </c>
      <c r="AA129" s="113" t="str">
        <f t="shared" si="132"/>
        <v/>
      </c>
      <c r="AB129" s="113" t="str">
        <f t="shared" si="133"/>
        <v/>
      </c>
      <c r="AC129" s="139" t="str">
        <f t="shared" si="134"/>
        <v>.</v>
      </c>
    </row>
    <row r="130" spans="1:29" x14ac:dyDescent="0.3">
      <c r="A130" s="17"/>
      <c r="B130" s="55" t="s">
        <v>24</v>
      </c>
      <c r="C130" s="18" t="str">
        <f t="shared" si="125"/>
        <v/>
      </c>
      <c r="D130" s="18" t="str">
        <f t="shared" si="126"/>
        <v/>
      </c>
      <c r="E130" s="101" t="s">
        <v>290</v>
      </c>
      <c r="F130" s="142">
        <f>Decsheets!$V$10</f>
        <v>1</v>
      </c>
      <c r="G130" s="10"/>
      <c r="H130" s="10"/>
      <c r="I130" s="19"/>
      <c r="J130" s="16" t="str">
        <f t="shared" si="127"/>
        <v/>
      </c>
      <c r="K130" s="16" t="str">
        <f t="shared" si="127"/>
        <v/>
      </c>
      <c r="L130" s="16" t="str">
        <f t="shared" si="127"/>
        <v/>
      </c>
      <c r="M130" s="16" t="str">
        <f t="shared" si="127"/>
        <v/>
      </c>
      <c r="N130" s="16" t="str">
        <f t="shared" si="127"/>
        <v/>
      </c>
      <c r="O130" s="16" t="str">
        <f t="shared" si="127"/>
        <v/>
      </c>
      <c r="P130" s="16" t="str">
        <f t="shared" si="127"/>
        <v/>
      </c>
      <c r="Q130" s="16" t="str">
        <f t="shared" si="127"/>
        <v/>
      </c>
      <c r="R130" s="16"/>
      <c r="S130" s="10"/>
      <c r="T130" s="259" t="str">
        <f t="shared" si="128"/>
        <v>.</v>
      </c>
      <c r="W130" s="113" t="str">
        <f t="shared" si="129"/>
        <v/>
      </c>
      <c r="X130" s="113" t="str">
        <f t="shared" si="130"/>
        <v/>
      </c>
      <c r="Y130" s="139" t="str">
        <f t="shared" si="131"/>
        <v>.</v>
      </c>
      <c r="AA130" s="113" t="str">
        <f t="shared" si="132"/>
        <v/>
      </c>
      <c r="AB130" s="113" t="str">
        <f t="shared" si="133"/>
        <v/>
      </c>
      <c r="AC130" s="139" t="str">
        <f t="shared" si="134"/>
        <v>.</v>
      </c>
    </row>
    <row r="131" spans="1:29" x14ac:dyDescent="0.3">
      <c r="A131" s="17"/>
      <c r="B131" s="55">
        <v>7</v>
      </c>
      <c r="C131" s="18" t="str">
        <f t="shared" si="125"/>
        <v/>
      </c>
      <c r="D131" s="18" t="str">
        <f t="shared" si="126"/>
        <v/>
      </c>
      <c r="E131" s="101" t="s">
        <v>290</v>
      </c>
      <c r="F131" s="142">
        <v>1</v>
      </c>
      <c r="G131" s="10"/>
      <c r="H131" s="10"/>
      <c r="I131" s="19"/>
      <c r="J131" s="16" t="str">
        <f t="shared" si="127"/>
        <v/>
      </c>
      <c r="K131" s="16" t="str">
        <f t="shared" si="127"/>
        <v/>
      </c>
      <c r="L131" s="16" t="str">
        <f t="shared" si="127"/>
        <v/>
      </c>
      <c r="M131" s="16" t="str">
        <f t="shared" si="127"/>
        <v/>
      </c>
      <c r="N131" s="16" t="str">
        <f t="shared" si="127"/>
        <v/>
      </c>
      <c r="O131" s="16" t="str">
        <f t="shared" si="127"/>
        <v/>
      </c>
      <c r="P131" s="16" t="str">
        <f t="shared" si="127"/>
        <v/>
      </c>
      <c r="Q131" s="16" t="str">
        <f t="shared" si="127"/>
        <v/>
      </c>
      <c r="R131" s="16">
        <f>SUM(Decsheets!$V$5:$V$13)-(SUM(J125:P131))</f>
        <v>21</v>
      </c>
      <c r="S131" s="10"/>
      <c r="T131" s="259" t="str">
        <f t="shared" si="128"/>
        <v>.</v>
      </c>
      <c r="W131" s="113" t="str">
        <f t="shared" si="129"/>
        <v/>
      </c>
      <c r="X131" s="113" t="str">
        <f t="shared" si="130"/>
        <v/>
      </c>
      <c r="Y131" s="139" t="str">
        <f t="shared" si="131"/>
        <v>.</v>
      </c>
      <c r="AA131" s="113" t="str">
        <f t="shared" si="132"/>
        <v/>
      </c>
      <c r="AB131" s="113" t="str">
        <f t="shared" si="133"/>
        <v/>
      </c>
      <c r="AC131" s="139" t="str">
        <f t="shared" si="134"/>
        <v>.</v>
      </c>
    </row>
    <row r="132" spans="1:29" x14ac:dyDescent="0.3">
      <c r="A132" s="23" t="s">
        <v>8</v>
      </c>
      <c r="B132" s="54"/>
      <c r="C132" s="20" t="s">
        <v>147</v>
      </c>
      <c r="D132" s="19"/>
      <c r="E132" s="128" t="s">
        <v>290</v>
      </c>
      <c r="F132" s="19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36</v>
      </c>
      <c r="T132" s="260"/>
    </row>
    <row r="133" spans="1:29" x14ac:dyDescent="0.3">
      <c r="A133" s="17"/>
      <c r="B133" s="55">
        <v>1</v>
      </c>
      <c r="C133" s="18" t="str">
        <f t="shared" ref="C133:C139" si="135">IF(A133="","",VLOOKUP($A$132,IF(LEN(A133)=2,SWB,SWA),VLOOKUP(LEFT(A133,1),club,6,FALSE),FALSE))</f>
        <v/>
      </c>
      <c r="D133" s="18" t="str">
        <f t="shared" ref="D133:D139" si="136">IF(A133="","",VLOOKUP(LEFT(A133,1),club,2,FALSE))</f>
        <v/>
      </c>
      <c r="E133" s="101" t="s">
        <v>290</v>
      </c>
      <c r="F133" s="18">
        <f>Decsheets!$V$5</f>
        <v>6</v>
      </c>
      <c r="H133" s="10"/>
      <c r="I133" s="19"/>
      <c r="J133" s="16" t="str">
        <f t="shared" ref="J133:Q139" si="137">IF($A133="","",IF(LEFT($A133,1)=J$12,$F133,""))</f>
        <v/>
      </c>
      <c r="K133" s="16" t="str">
        <f t="shared" si="137"/>
        <v/>
      </c>
      <c r="L133" s="16" t="str">
        <f t="shared" si="137"/>
        <v/>
      </c>
      <c r="M133" s="16" t="str">
        <f t="shared" si="137"/>
        <v/>
      </c>
      <c r="N133" s="16" t="str">
        <f t="shared" si="137"/>
        <v/>
      </c>
      <c r="O133" s="16" t="str">
        <f t="shared" si="137"/>
        <v/>
      </c>
      <c r="P133" s="16" t="str">
        <f t="shared" si="137"/>
        <v/>
      </c>
      <c r="Q133" s="16" t="str">
        <f t="shared" si="137"/>
        <v/>
      </c>
      <c r="R133" s="16"/>
      <c r="S133" s="10"/>
      <c r="T133" s="259" t="str">
        <f t="shared" ref="T133:T139" si="138">IFERROR(IF(E133=".",".",IF(E133&gt;=$AN$26,"L9",IF(E133&gt;=$AM$26,"L8",IF(E133&gt;=$AL$26,"L7",IF(E133&gt;=$AK$26,"L6",IF(E133&gt;=$AJ$26,"L5",IF(E133&gt;=$AI$26,"L4",IF(E133&gt;=$AH$26,"L3",IF(E133&gt;=$AG$26,"L2",IF(E133&gt;=$AF$26,"L1","-")))))))))),"?")</f>
        <v>.</v>
      </c>
    </row>
    <row r="134" spans="1:29" x14ac:dyDescent="0.3">
      <c r="A134" s="17"/>
      <c r="B134" s="55">
        <v>2</v>
      </c>
      <c r="C134" s="18" t="str">
        <f t="shared" si="135"/>
        <v/>
      </c>
      <c r="D134" s="18" t="str">
        <f t="shared" si="136"/>
        <v/>
      </c>
      <c r="E134" s="101" t="s">
        <v>290</v>
      </c>
      <c r="F134" s="18">
        <f>Decsheets!$V$6</f>
        <v>5</v>
      </c>
      <c r="H134" s="10"/>
      <c r="I134" s="19"/>
      <c r="J134" s="16" t="str">
        <f t="shared" si="137"/>
        <v/>
      </c>
      <c r="K134" s="16" t="str">
        <f t="shared" si="137"/>
        <v/>
      </c>
      <c r="L134" s="16" t="str">
        <f t="shared" si="137"/>
        <v/>
      </c>
      <c r="M134" s="16" t="str">
        <f t="shared" si="137"/>
        <v/>
      </c>
      <c r="N134" s="16" t="str">
        <f t="shared" si="137"/>
        <v/>
      </c>
      <c r="O134" s="16" t="str">
        <f t="shared" si="137"/>
        <v/>
      </c>
      <c r="P134" s="16" t="str">
        <f t="shared" si="137"/>
        <v/>
      </c>
      <c r="Q134" s="16" t="str">
        <f t="shared" si="137"/>
        <v/>
      </c>
      <c r="R134" s="16"/>
      <c r="S134" s="10"/>
      <c r="T134" s="259" t="str">
        <f t="shared" si="138"/>
        <v>.</v>
      </c>
    </row>
    <row r="135" spans="1:29" x14ac:dyDescent="0.3">
      <c r="A135" s="17"/>
      <c r="B135" s="55">
        <v>3</v>
      </c>
      <c r="C135" s="18" t="str">
        <f t="shared" si="135"/>
        <v/>
      </c>
      <c r="D135" s="18" t="str">
        <f t="shared" si="136"/>
        <v/>
      </c>
      <c r="E135" s="101" t="s">
        <v>290</v>
      </c>
      <c r="F135" s="18">
        <f>Decsheets!$V$7</f>
        <v>4</v>
      </c>
      <c r="H135" s="10"/>
      <c r="I135" s="19"/>
      <c r="J135" s="16" t="str">
        <f t="shared" si="137"/>
        <v/>
      </c>
      <c r="K135" s="16" t="str">
        <f t="shared" si="137"/>
        <v/>
      </c>
      <c r="L135" s="16" t="str">
        <f t="shared" si="137"/>
        <v/>
      </c>
      <c r="M135" s="16" t="str">
        <f t="shared" si="137"/>
        <v/>
      </c>
      <c r="N135" s="16" t="str">
        <f t="shared" si="137"/>
        <v/>
      </c>
      <c r="O135" s="16" t="str">
        <f t="shared" si="137"/>
        <v/>
      </c>
      <c r="P135" s="16" t="str">
        <f t="shared" si="137"/>
        <v/>
      </c>
      <c r="Q135" s="16" t="str">
        <f t="shared" si="137"/>
        <v/>
      </c>
      <c r="R135" s="16"/>
      <c r="S135" s="10"/>
      <c r="T135" s="259" t="str">
        <f t="shared" si="138"/>
        <v>.</v>
      </c>
    </row>
    <row r="136" spans="1:29" x14ac:dyDescent="0.3">
      <c r="A136" s="17"/>
      <c r="B136" s="55" t="s">
        <v>22</v>
      </c>
      <c r="C136" s="18" t="str">
        <f t="shared" si="135"/>
        <v/>
      </c>
      <c r="D136" s="18" t="str">
        <f t="shared" si="136"/>
        <v/>
      </c>
      <c r="E136" s="101" t="s">
        <v>290</v>
      </c>
      <c r="F136" s="18">
        <f>Decsheets!$V$8</f>
        <v>3</v>
      </c>
      <c r="H136" s="10"/>
      <c r="I136" s="19"/>
      <c r="J136" s="16" t="str">
        <f t="shared" si="137"/>
        <v/>
      </c>
      <c r="K136" s="16" t="str">
        <f t="shared" si="137"/>
        <v/>
      </c>
      <c r="L136" s="16" t="str">
        <f t="shared" si="137"/>
        <v/>
      </c>
      <c r="M136" s="16" t="str">
        <f t="shared" si="137"/>
        <v/>
      </c>
      <c r="N136" s="16" t="str">
        <f t="shared" si="137"/>
        <v/>
      </c>
      <c r="O136" s="16" t="str">
        <f t="shared" si="137"/>
        <v/>
      </c>
      <c r="P136" s="16" t="str">
        <f t="shared" si="137"/>
        <v/>
      </c>
      <c r="Q136" s="16" t="str">
        <f t="shared" si="137"/>
        <v/>
      </c>
      <c r="R136" s="16"/>
      <c r="S136" s="10"/>
      <c r="T136" s="259" t="str">
        <f t="shared" si="138"/>
        <v>.</v>
      </c>
    </row>
    <row r="137" spans="1:29" x14ac:dyDescent="0.3">
      <c r="A137" s="17"/>
      <c r="B137" s="55" t="s">
        <v>23</v>
      </c>
      <c r="C137" s="18" t="str">
        <f t="shared" si="135"/>
        <v/>
      </c>
      <c r="D137" s="18" t="str">
        <f t="shared" si="136"/>
        <v/>
      </c>
      <c r="E137" s="101" t="s">
        <v>290</v>
      </c>
      <c r="F137" s="18">
        <f>Decsheets!$V$9</f>
        <v>2</v>
      </c>
      <c r="H137" s="10"/>
      <c r="I137" s="19"/>
      <c r="J137" s="16" t="str">
        <f t="shared" si="137"/>
        <v/>
      </c>
      <c r="K137" s="16" t="str">
        <f t="shared" si="137"/>
        <v/>
      </c>
      <c r="L137" s="16" t="str">
        <f t="shared" si="137"/>
        <v/>
      </c>
      <c r="M137" s="16" t="str">
        <f t="shared" si="137"/>
        <v/>
      </c>
      <c r="N137" s="16" t="str">
        <f t="shared" si="137"/>
        <v/>
      </c>
      <c r="O137" s="16" t="str">
        <f t="shared" si="137"/>
        <v/>
      </c>
      <c r="P137" s="16" t="str">
        <f t="shared" si="137"/>
        <v/>
      </c>
      <c r="Q137" s="16" t="str">
        <f t="shared" si="137"/>
        <v/>
      </c>
      <c r="R137" s="16"/>
      <c r="S137" s="10"/>
      <c r="T137" s="259" t="str">
        <f t="shared" si="138"/>
        <v>.</v>
      </c>
    </row>
    <row r="138" spans="1:29" x14ac:dyDescent="0.3">
      <c r="A138" s="17"/>
      <c r="B138" s="55" t="s">
        <v>24</v>
      </c>
      <c r="C138" s="18" t="str">
        <f t="shared" si="135"/>
        <v/>
      </c>
      <c r="D138" s="18" t="str">
        <f t="shared" si="136"/>
        <v/>
      </c>
      <c r="E138" s="101" t="s">
        <v>290</v>
      </c>
      <c r="F138" s="18">
        <f>Decsheets!$V$10</f>
        <v>1</v>
      </c>
      <c r="H138" s="10"/>
      <c r="I138" s="19"/>
      <c r="J138" s="16" t="str">
        <f t="shared" si="137"/>
        <v/>
      </c>
      <c r="K138" s="16" t="str">
        <f t="shared" si="137"/>
        <v/>
      </c>
      <c r="L138" s="16" t="str">
        <f t="shared" si="137"/>
        <v/>
      </c>
      <c r="M138" s="16" t="str">
        <f t="shared" si="137"/>
        <v/>
      </c>
      <c r="N138" s="16" t="str">
        <f t="shared" si="137"/>
        <v/>
      </c>
      <c r="O138" s="16" t="str">
        <f t="shared" si="137"/>
        <v/>
      </c>
      <c r="P138" s="16" t="str">
        <f t="shared" si="137"/>
        <v/>
      </c>
      <c r="Q138" s="16" t="str">
        <f t="shared" si="137"/>
        <v/>
      </c>
      <c r="R138" s="16"/>
      <c r="S138" s="10"/>
      <c r="T138" s="259" t="str">
        <f t="shared" si="138"/>
        <v>.</v>
      </c>
    </row>
    <row r="139" spans="1:29" x14ac:dyDescent="0.3">
      <c r="A139" s="17"/>
      <c r="B139" s="55">
        <v>7</v>
      </c>
      <c r="C139" s="18" t="str">
        <f t="shared" si="135"/>
        <v/>
      </c>
      <c r="D139" s="18" t="str">
        <f t="shared" si="136"/>
        <v/>
      </c>
      <c r="E139" s="101" t="s">
        <v>290</v>
      </c>
      <c r="F139" s="18">
        <v>1</v>
      </c>
      <c r="H139" s="10"/>
      <c r="I139" s="19"/>
      <c r="J139" s="16" t="str">
        <f t="shared" si="137"/>
        <v/>
      </c>
      <c r="K139" s="16" t="str">
        <f t="shared" si="137"/>
        <v/>
      </c>
      <c r="L139" s="16" t="str">
        <f t="shared" si="137"/>
        <v/>
      </c>
      <c r="M139" s="16" t="str">
        <f t="shared" si="137"/>
        <v/>
      </c>
      <c r="N139" s="16" t="str">
        <f t="shared" si="137"/>
        <v/>
      </c>
      <c r="O139" s="16" t="str">
        <f t="shared" si="137"/>
        <v/>
      </c>
      <c r="P139" s="16" t="str">
        <f t="shared" si="137"/>
        <v/>
      </c>
      <c r="Q139" s="16" t="str">
        <f t="shared" si="137"/>
        <v/>
      </c>
      <c r="R139" s="16">
        <f>SUM(Decsheets!$V$5:$V$13)-(SUM(J133:P139))</f>
        <v>21</v>
      </c>
      <c r="S139" s="10"/>
      <c r="T139" s="259" t="str">
        <f t="shared" si="138"/>
        <v>.</v>
      </c>
    </row>
    <row r="140" spans="1:29" x14ac:dyDescent="0.3">
      <c r="A140" s="23" t="s">
        <v>8</v>
      </c>
      <c r="B140" s="54"/>
      <c r="C140" s="20" t="s">
        <v>148</v>
      </c>
      <c r="D140" s="19"/>
      <c r="E140" s="128" t="s">
        <v>290</v>
      </c>
      <c r="F140" s="19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37</v>
      </c>
      <c r="T140" s="260"/>
    </row>
    <row r="141" spans="1:29" x14ac:dyDescent="0.3">
      <c r="A141" s="17"/>
      <c r="B141" s="55">
        <v>1</v>
      </c>
      <c r="C141" s="18" t="str">
        <f t="shared" ref="C141:C147" si="139">IF(A141="","",VLOOKUP($A$140,IF(LEN(A141)=2,SWB,SWA),VLOOKUP(LEFT(A141,1),club,6,FALSE),FALSE))</f>
        <v/>
      </c>
      <c r="D141" s="18" t="str">
        <f t="shared" ref="D141:D147" si="140">IF(A141="","",VLOOKUP(LEFT(A141,1),club,2,FALSE))</f>
        <v/>
      </c>
      <c r="E141" s="101" t="s">
        <v>290</v>
      </c>
      <c r="F141" s="18">
        <f>Decsheets!$V$5</f>
        <v>6</v>
      </c>
      <c r="H141" s="10"/>
      <c r="I141" s="19"/>
      <c r="J141" s="16" t="str">
        <f t="shared" ref="J141:Q147" si="141">IF($A141="","",IF(LEFT($A141,1)=J$12,$F141,""))</f>
        <v/>
      </c>
      <c r="K141" s="16" t="str">
        <f t="shared" si="141"/>
        <v/>
      </c>
      <c r="L141" s="16" t="str">
        <f t="shared" si="141"/>
        <v/>
      </c>
      <c r="M141" s="16" t="str">
        <f t="shared" si="141"/>
        <v/>
      </c>
      <c r="N141" s="16" t="str">
        <f t="shared" si="141"/>
        <v/>
      </c>
      <c r="O141" s="16" t="str">
        <f t="shared" si="141"/>
        <v/>
      </c>
      <c r="P141" s="16" t="str">
        <f t="shared" si="141"/>
        <v/>
      </c>
      <c r="Q141" s="16" t="str">
        <f t="shared" si="141"/>
        <v/>
      </c>
      <c r="R141" s="16"/>
      <c r="S141" s="10"/>
      <c r="T141" s="259" t="str">
        <f t="shared" ref="T141:T147" si="142">IFERROR(IF(E141=".",".",IF(E141&gt;=$AN$26,"L9",IF(E141&gt;=$AM$26,"L8",IF(E141&gt;=$AL$26,"L7",IF(E141&gt;=$AK$26,"L6",IF(E141&gt;=$AJ$26,"L5",IF(E141&gt;=$AI$26,"L4",IF(E141&gt;=$AH$26,"L3",IF(E141&gt;=$AG$26,"L2",IF(E141&gt;=$AF$26,"L1","-")))))))))),"?")</f>
        <v>.</v>
      </c>
    </row>
    <row r="142" spans="1:29" x14ac:dyDescent="0.3">
      <c r="A142" s="17"/>
      <c r="B142" s="55">
        <v>2</v>
      </c>
      <c r="C142" s="18" t="str">
        <f t="shared" si="139"/>
        <v/>
      </c>
      <c r="D142" s="18" t="str">
        <f t="shared" si="140"/>
        <v/>
      </c>
      <c r="E142" s="101" t="s">
        <v>290</v>
      </c>
      <c r="F142" s="18">
        <f>Decsheets!$V$6</f>
        <v>5</v>
      </c>
      <c r="H142" s="10"/>
      <c r="I142" s="19"/>
      <c r="J142" s="16" t="str">
        <f t="shared" si="141"/>
        <v/>
      </c>
      <c r="K142" s="16" t="str">
        <f t="shared" si="141"/>
        <v/>
      </c>
      <c r="L142" s="16" t="str">
        <f t="shared" si="141"/>
        <v/>
      </c>
      <c r="M142" s="16" t="str">
        <f t="shared" si="141"/>
        <v/>
      </c>
      <c r="N142" s="16" t="str">
        <f t="shared" si="141"/>
        <v/>
      </c>
      <c r="O142" s="16" t="str">
        <f t="shared" si="141"/>
        <v/>
      </c>
      <c r="P142" s="16" t="str">
        <f t="shared" si="141"/>
        <v/>
      </c>
      <c r="Q142" s="16" t="str">
        <f t="shared" si="141"/>
        <v/>
      </c>
      <c r="R142" s="16"/>
      <c r="S142" s="10"/>
      <c r="T142" s="259" t="str">
        <f t="shared" si="142"/>
        <v>.</v>
      </c>
    </row>
    <row r="143" spans="1:29" x14ac:dyDescent="0.3">
      <c r="A143" s="17"/>
      <c r="B143" s="55">
        <v>3</v>
      </c>
      <c r="C143" s="18" t="str">
        <f t="shared" si="139"/>
        <v/>
      </c>
      <c r="D143" s="18" t="str">
        <f t="shared" si="140"/>
        <v/>
      </c>
      <c r="E143" s="101" t="s">
        <v>290</v>
      </c>
      <c r="F143" s="18">
        <f>Decsheets!$V$7</f>
        <v>4</v>
      </c>
      <c r="H143" s="10"/>
      <c r="I143" s="19"/>
      <c r="J143" s="16" t="str">
        <f t="shared" si="141"/>
        <v/>
      </c>
      <c r="K143" s="16" t="str">
        <f t="shared" si="141"/>
        <v/>
      </c>
      <c r="L143" s="16" t="str">
        <f t="shared" si="141"/>
        <v/>
      </c>
      <c r="M143" s="16" t="str">
        <f t="shared" si="141"/>
        <v/>
      </c>
      <c r="N143" s="16" t="str">
        <f t="shared" si="141"/>
        <v/>
      </c>
      <c r="O143" s="16" t="str">
        <f t="shared" si="141"/>
        <v/>
      </c>
      <c r="P143" s="16" t="str">
        <f t="shared" si="141"/>
        <v/>
      </c>
      <c r="Q143" s="16" t="str">
        <f t="shared" si="141"/>
        <v/>
      </c>
      <c r="R143" s="16"/>
      <c r="S143" s="10"/>
      <c r="T143" s="259" t="str">
        <f t="shared" si="142"/>
        <v>.</v>
      </c>
    </row>
    <row r="144" spans="1:29" x14ac:dyDescent="0.3">
      <c r="A144" s="17"/>
      <c r="B144" s="55" t="s">
        <v>22</v>
      </c>
      <c r="C144" s="18" t="str">
        <f t="shared" si="139"/>
        <v/>
      </c>
      <c r="D144" s="18" t="str">
        <f t="shared" si="140"/>
        <v/>
      </c>
      <c r="E144" s="101" t="s">
        <v>290</v>
      </c>
      <c r="F144" s="18">
        <f>Decsheets!$V$8</f>
        <v>3</v>
      </c>
      <c r="H144" s="10"/>
      <c r="I144" s="19"/>
      <c r="J144" s="16" t="str">
        <f t="shared" si="141"/>
        <v/>
      </c>
      <c r="K144" s="16" t="str">
        <f t="shared" si="141"/>
        <v/>
      </c>
      <c r="L144" s="16" t="str">
        <f t="shared" si="141"/>
        <v/>
      </c>
      <c r="M144" s="16" t="str">
        <f t="shared" si="141"/>
        <v/>
      </c>
      <c r="N144" s="16" t="str">
        <f t="shared" si="141"/>
        <v/>
      </c>
      <c r="O144" s="16" t="str">
        <f t="shared" si="141"/>
        <v/>
      </c>
      <c r="P144" s="16" t="str">
        <f t="shared" si="141"/>
        <v/>
      </c>
      <c r="Q144" s="16" t="str">
        <f t="shared" si="141"/>
        <v/>
      </c>
      <c r="R144" s="16"/>
      <c r="S144" s="10"/>
      <c r="T144" s="259" t="str">
        <f t="shared" si="142"/>
        <v>.</v>
      </c>
    </row>
    <row r="145" spans="1:20" x14ac:dyDescent="0.3">
      <c r="A145" s="17"/>
      <c r="B145" s="55" t="s">
        <v>23</v>
      </c>
      <c r="C145" s="18" t="str">
        <f t="shared" si="139"/>
        <v/>
      </c>
      <c r="D145" s="18" t="str">
        <f t="shared" si="140"/>
        <v/>
      </c>
      <c r="E145" s="101" t="s">
        <v>290</v>
      </c>
      <c r="F145" s="18">
        <f>Decsheets!$V$9</f>
        <v>2</v>
      </c>
      <c r="H145" s="10"/>
      <c r="I145" s="19"/>
      <c r="J145" s="16" t="str">
        <f t="shared" si="141"/>
        <v/>
      </c>
      <c r="K145" s="16" t="str">
        <f t="shared" si="141"/>
        <v/>
      </c>
      <c r="L145" s="16" t="str">
        <f t="shared" si="141"/>
        <v/>
      </c>
      <c r="M145" s="16" t="str">
        <f t="shared" si="141"/>
        <v/>
      </c>
      <c r="N145" s="16" t="str">
        <f t="shared" si="141"/>
        <v/>
      </c>
      <c r="O145" s="16" t="str">
        <f t="shared" si="141"/>
        <v/>
      </c>
      <c r="P145" s="16" t="str">
        <f t="shared" si="141"/>
        <v/>
      </c>
      <c r="Q145" s="16" t="str">
        <f t="shared" si="141"/>
        <v/>
      </c>
      <c r="R145" s="16"/>
      <c r="S145" s="10"/>
      <c r="T145" s="259" t="str">
        <f t="shared" si="142"/>
        <v>.</v>
      </c>
    </row>
    <row r="146" spans="1:20" x14ac:dyDescent="0.3">
      <c r="A146" s="17"/>
      <c r="B146" s="55" t="s">
        <v>24</v>
      </c>
      <c r="C146" s="18" t="str">
        <f t="shared" si="139"/>
        <v/>
      </c>
      <c r="D146" s="18" t="str">
        <f t="shared" si="140"/>
        <v/>
      </c>
      <c r="E146" s="101" t="s">
        <v>290</v>
      </c>
      <c r="F146" s="18">
        <f>Decsheets!$V$10</f>
        <v>1</v>
      </c>
      <c r="H146" s="10"/>
      <c r="I146" s="19"/>
      <c r="J146" s="16" t="str">
        <f t="shared" si="141"/>
        <v/>
      </c>
      <c r="K146" s="16" t="str">
        <f t="shared" si="141"/>
        <v/>
      </c>
      <c r="L146" s="16" t="str">
        <f t="shared" si="141"/>
        <v/>
      </c>
      <c r="M146" s="16" t="str">
        <f t="shared" si="141"/>
        <v/>
      </c>
      <c r="N146" s="16" t="str">
        <f t="shared" si="141"/>
        <v/>
      </c>
      <c r="O146" s="16" t="str">
        <f t="shared" si="141"/>
        <v/>
      </c>
      <c r="P146" s="16" t="str">
        <f t="shared" si="141"/>
        <v/>
      </c>
      <c r="Q146" s="16" t="str">
        <f t="shared" si="141"/>
        <v/>
      </c>
      <c r="R146" s="16"/>
      <c r="S146" s="10"/>
      <c r="T146" s="259" t="str">
        <f t="shared" si="142"/>
        <v>.</v>
      </c>
    </row>
    <row r="147" spans="1:20" x14ac:dyDescent="0.3">
      <c r="A147" s="17"/>
      <c r="B147" s="55">
        <v>7</v>
      </c>
      <c r="C147" s="18" t="str">
        <f t="shared" si="139"/>
        <v/>
      </c>
      <c r="D147" s="18" t="str">
        <f t="shared" si="140"/>
        <v/>
      </c>
      <c r="E147" s="101" t="s">
        <v>290</v>
      </c>
      <c r="F147" s="18">
        <v>1</v>
      </c>
      <c r="H147" s="10"/>
      <c r="I147" s="19"/>
      <c r="J147" s="16" t="str">
        <f t="shared" si="141"/>
        <v/>
      </c>
      <c r="K147" s="16" t="str">
        <f t="shared" si="141"/>
        <v/>
      </c>
      <c r="L147" s="16" t="str">
        <f t="shared" si="141"/>
        <v/>
      </c>
      <c r="M147" s="16" t="str">
        <f t="shared" si="141"/>
        <v/>
      </c>
      <c r="N147" s="16" t="str">
        <f t="shared" si="141"/>
        <v/>
      </c>
      <c r="O147" s="16" t="str">
        <f t="shared" si="141"/>
        <v/>
      </c>
      <c r="P147" s="16" t="str">
        <f t="shared" si="141"/>
        <v/>
      </c>
      <c r="Q147" s="16" t="str">
        <f t="shared" si="141"/>
        <v/>
      </c>
      <c r="R147" s="16">
        <f>SUM(Decsheets!$V$5:$V$13)-(SUM(J141:P147))</f>
        <v>21</v>
      </c>
      <c r="S147" s="10"/>
      <c r="T147" s="259" t="str">
        <f t="shared" si="142"/>
        <v>.</v>
      </c>
    </row>
    <row r="148" spans="1:20" x14ac:dyDescent="0.3">
      <c r="A148" s="23" t="s">
        <v>9</v>
      </c>
      <c r="B148" s="54"/>
      <c r="C148" s="20" t="s">
        <v>149</v>
      </c>
      <c r="D148" s="19"/>
      <c r="E148" s="128" t="s">
        <v>290</v>
      </c>
      <c r="F148" s="19"/>
      <c r="H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38</v>
      </c>
      <c r="T148" s="260"/>
    </row>
    <row r="149" spans="1:20" x14ac:dyDescent="0.3">
      <c r="A149" s="17"/>
      <c r="B149" s="55">
        <v>1</v>
      </c>
      <c r="C149" s="18" t="str">
        <f t="shared" ref="C149:C155" si="143">IF(A149="","",VLOOKUP($A$148,IF(LEN(A149)=2,SWB,SWA),VLOOKUP(LEFT(A149,1),club,6,FALSE),FALSE))</f>
        <v/>
      </c>
      <c r="D149" s="18" t="str">
        <f t="shared" ref="D149:D155" si="144">IF(A149="","",VLOOKUP(LEFT(A149,1),club,2,FALSE))</f>
        <v/>
      </c>
      <c r="E149" s="101" t="s">
        <v>290</v>
      </c>
      <c r="F149" s="18">
        <f>Decsheets!$V$5</f>
        <v>6</v>
      </c>
      <c r="H149" s="10"/>
      <c r="I149" s="19"/>
      <c r="J149" s="16" t="str">
        <f t="shared" ref="J149:Q155" si="145">IF($A149="","",IF(LEFT($A149,1)=J$12,$F149,""))</f>
        <v/>
      </c>
      <c r="K149" s="16" t="str">
        <f t="shared" si="145"/>
        <v/>
      </c>
      <c r="L149" s="16" t="str">
        <f t="shared" si="145"/>
        <v/>
      </c>
      <c r="M149" s="16" t="str">
        <f t="shared" si="145"/>
        <v/>
      </c>
      <c r="N149" s="16" t="str">
        <f t="shared" si="145"/>
        <v/>
      </c>
      <c r="O149" s="16" t="str">
        <f t="shared" si="145"/>
        <v/>
      </c>
      <c r="P149" s="16" t="str">
        <f t="shared" si="145"/>
        <v/>
      </c>
      <c r="Q149" s="16" t="str">
        <f t="shared" si="145"/>
        <v/>
      </c>
      <c r="R149" s="16"/>
      <c r="S149" s="10"/>
      <c r="T149" s="259" t="str">
        <f t="shared" ref="T149:T155" si="146">IFERROR(IF(E149=".",".",IF(E149&gt;=$AN$28,"L9",IF(E149&gt;=$AM$28,"L8",IF(E149&gt;=$AL$28,"L7",IF(E149&gt;=$AK$28,"L6",IF(E149&gt;=$AJ$28,"L5",IF(E149&gt;=$AI$28,"L4",IF(E149&gt;=$AH$28,"L3",IF(E149&gt;=$AG$28,"L2",IF(E149&gt;=$AF$28,"L1","-")))))))))),"?")</f>
        <v>.</v>
      </c>
    </row>
    <row r="150" spans="1:20" x14ac:dyDescent="0.3">
      <c r="A150" s="17"/>
      <c r="B150" s="55">
        <v>2</v>
      </c>
      <c r="C150" s="18" t="str">
        <f t="shared" si="143"/>
        <v/>
      </c>
      <c r="D150" s="18" t="str">
        <f t="shared" si="144"/>
        <v/>
      </c>
      <c r="E150" s="101" t="s">
        <v>290</v>
      </c>
      <c r="F150" s="18">
        <f>Decsheets!$V$6</f>
        <v>5</v>
      </c>
      <c r="H150" s="10"/>
      <c r="I150" s="19"/>
      <c r="J150" s="16" t="str">
        <f t="shared" si="145"/>
        <v/>
      </c>
      <c r="K150" s="16" t="str">
        <f t="shared" si="145"/>
        <v/>
      </c>
      <c r="L150" s="16" t="str">
        <f t="shared" si="145"/>
        <v/>
      </c>
      <c r="M150" s="16" t="str">
        <f t="shared" si="145"/>
        <v/>
      </c>
      <c r="N150" s="16" t="str">
        <f t="shared" si="145"/>
        <v/>
      </c>
      <c r="O150" s="16" t="str">
        <f t="shared" si="145"/>
        <v/>
      </c>
      <c r="P150" s="16" t="str">
        <f t="shared" si="145"/>
        <v/>
      </c>
      <c r="Q150" s="16" t="str">
        <f t="shared" si="145"/>
        <v/>
      </c>
      <c r="R150" s="16"/>
      <c r="S150" s="10"/>
      <c r="T150" s="259" t="str">
        <f t="shared" si="146"/>
        <v>.</v>
      </c>
    </row>
    <row r="151" spans="1:20" x14ac:dyDescent="0.3">
      <c r="A151" s="17"/>
      <c r="B151" s="55">
        <v>3</v>
      </c>
      <c r="C151" s="18" t="str">
        <f t="shared" si="143"/>
        <v/>
      </c>
      <c r="D151" s="18" t="str">
        <f t="shared" si="144"/>
        <v/>
      </c>
      <c r="E151" s="101" t="s">
        <v>290</v>
      </c>
      <c r="F151" s="18">
        <f>Decsheets!$V$7</f>
        <v>4</v>
      </c>
      <c r="H151" s="10"/>
      <c r="I151" s="19"/>
      <c r="J151" s="16" t="str">
        <f t="shared" si="145"/>
        <v/>
      </c>
      <c r="K151" s="16" t="str">
        <f t="shared" si="145"/>
        <v/>
      </c>
      <c r="L151" s="16" t="str">
        <f t="shared" si="145"/>
        <v/>
      </c>
      <c r="M151" s="16" t="str">
        <f t="shared" si="145"/>
        <v/>
      </c>
      <c r="N151" s="16" t="str">
        <f t="shared" si="145"/>
        <v/>
      </c>
      <c r="O151" s="16" t="str">
        <f t="shared" si="145"/>
        <v/>
      </c>
      <c r="P151" s="16" t="str">
        <f t="shared" si="145"/>
        <v/>
      </c>
      <c r="Q151" s="16" t="str">
        <f t="shared" si="145"/>
        <v/>
      </c>
      <c r="R151" s="16"/>
      <c r="S151" s="10"/>
      <c r="T151" s="259" t="str">
        <f t="shared" si="146"/>
        <v>.</v>
      </c>
    </row>
    <row r="152" spans="1:20" x14ac:dyDescent="0.3">
      <c r="A152" s="17"/>
      <c r="B152" s="55" t="s">
        <v>22</v>
      </c>
      <c r="C152" s="18" t="str">
        <f t="shared" si="143"/>
        <v/>
      </c>
      <c r="D152" s="18" t="str">
        <f t="shared" si="144"/>
        <v/>
      </c>
      <c r="E152" s="101" t="s">
        <v>290</v>
      </c>
      <c r="F152" s="18">
        <f>Decsheets!$V$8</f>
        <v>3</v>
      </c>
      <c r="H152" s="10"/>
      <c r="I152" s="19"/>
      <c r="J152" s="16" t="str">
        <f t="shared" si="145"/>
        <v/>
      </c>
      <c r="K152" s="16" t="str">
        <f t="shared" si="145"/>
        <v/>
      </c>
      <c r="L152" s="16" t="str">
        <f t="shared" si="145"/>
        <v/>
      </c>
      <c r="M152" s="16" t="str">
        <f t="shared" si="145"/>
        <v/>
      </c>
      <c r="N152" s="16" t="str">
        <f t="shared" si="145"/>
        <v/>
      </c>
      <c r="O152" s="16" t="str">
        <f t="shared" si="145"/>
        <v/>
      </c>
      <c r="P152" s="16" t="str">
        <f t="shared" si="145"/>
        <v/>
      </c>
      <c r="Q152" s="16" t="str">
        <f t="shared" si="145"/>
        <v/>
      </c>
      <c r="R152" s="16"/>
      <c r="S152" s="10"/>
      <c r="T152" s="259" t="str">
        <f t="shared" si="146"/>
        <v>.</v>
      </c>
    </row>
    <row r="153" spans="1:20" x14ac:dyDescent="0.3">
      <c r="A153" s="17"/>
      <c r="B153" s="55" t="s">
        <v>23</v>
      </c>
      <c r="C153" s="18" t="str">
        <f t="shared" si="143"/>
        <v/>
      </c>
      <c r="D153" s="18" t="str">
        <f t="shared" si="144"/>
        <v/>
      </c>
      <c r="E153" s="101" t="s">
        <v>290</v>
      </c>
      <c r="F153" s="18">
        <f>Decsheets!$V$9</f>
        <v>2</v>
      </c>
      <c r="H153" s="10"/>
      <c r="I153" s="19"/>
      <c r="J153" s="16" t="str">
        <f t="shared" si="145"/>
        <v/>
      </c>
      <c r="K153" s="16" t="str">
        <f t="shared" si="145"/>
        <v/>
      </c>
      <c r="L153" s="16" t="str">
        <f t="shared" si="145"/>
        <v/>
      </c>
      <c r="M153" s="16" t="str">
        <f t="shared" si="145"/>
        <v/>
      </c>
      <c r="N153" s="16" t="str">
        <f t="shared" si="145"/>
        <v/>
      </c>
      <c r="O153" s="16" t="str">
        <f t="shared" si="145"/>
        <v/>
      </c>
      <c r="P153" s="16" t="str">
        <f t="shared" si="145"/>
        <v/>
      </c>
      <c r="Q153" s="16" t="str">
        <f t="shared" si="145"/>
        <v/>
      </c>
      <c r="R153" s="16"/>
      <c r="S153" s="10"/>
      <c r="T153" s="259" t="str">
        <f t="shared" si="146"/>
        <v>.</v>
      </c>
    </row>
    <row r="154" spans="1:20" x14ac:dyDescent="0.3">
      <c r="A154" s="17"/>
      <c r="B154" s="55" t="s">
        <v>24</v>
      </c>
      <c r="C154" s="18" t="str">
        <f t="shared" si="143"/>
        <v/>
      </c>
      <c r="D154" s="18" t="str">
        <f t="shared" si="144"/>
        <v/>
      </c>
      <c r="E154" s="101" t="s">
        <v>290</v>
      </c>
      <c r="F154" s="18">
        <f>Decsheets!$V$10</f>
        <v>1</v>
      </c>
      <c r="H154" s="10"/>
      <c r="I154" s="19"/>
      <c r="J154" s="16" t="str">
        <f t="shared" si="145"/>
        <v/>
      </c>
      <c r="K154" s="16" t="str">
        <f t="shared" si="145"/>
        <v/>
      </c>
      <c r="L154" s="16" t="str">
        <f t="shared" si="145"/>
        <v/>
      </c>
      <c r="M154" s="16" t="str">
        <f t="shared" si="145"/>
        <v/>
      </c>
      <c r="N154" s="16" t="str">
        <f t="shared" si="145"/>
        <v/>
      </c>
      <c r="O154" s="16" t="str">
        <f t="shared" si="145"/>
        <v/>
      </c>
      <c r="P154" s="16" t="str">
        <f t="shared" si="145"/>
        <v/>
      </c>
      <c r="Q154" s="16" t="str">
        <f t="shared" si="145"/>
        <v/>
      </c>
      <c r="R154" s="16"/>
      <c r="S154" s="10"/>
      <c r="T154" s="259" t="str">
        <f t="shared" si="146"/>
        <v>.</v>
      </c>
    </row>
    <row r="155" spans="1:20" x14ac:dyDescent="0.3">
      <c r="A155" s="17"/>
      <c r="B155" s="55">
        <v>7</v>
      </c>
      <c r="C155" s="18" t="str">
        <f t="shared" si="143"/>
        <v/>
      </c>
      <c r="D155" s="18" t="str">
        <f t="shared" si="144"/>
        <v/>
      </c>
      <c r="E155" s="101" t="s">
        <v>290</v>
      </c>
      <c r="F155" s="18">
        <v>1</v>
      </c>
      <c r="H155" s="10"/>
      <c r="I155" s="19"/>
      <c r="J155" s="16" t="str">
        <f t="shared" si="145"/>
        <v/>
      </c>
      <c r="K155" s="16" t="str">
        <f t="shared" si="145"/>
        <v/>
      </c>
      <c r="L155" s="16" t="str">
        <f t="shared" si="145"/>
        <v/>
      </c>
      <c r="M155" s="16" t="str">
        <f t="shared" si="145"/>
        <v/>
      </c>
      <c r="N155" s="16" t="str">
        <f t="shared" si="145"/>
        <v/>
      </c>
      <c r="O155" s="16" t="str">
        <f t="shared" si="145"/>
        <v/>
      </c>
      <c r="P155" s="16" t="str">
        <f t="shared" si="145"/>
        <v/>
      </c>
      <c r="Q155" s="16" t="str">
        <f t="shared" si="145"/>
        <v/>
      </c>
      <c r="R155" s="16">
        <f>SUM(Decsheets!$V$5:$V$13)-(SUM(J149:P155))</f>
        <v>21</v>
      </c>
      <c r="S155" s="10"/>
      <c r="T155" s="259" t="str">
        <f t="shared" si="146"/>
        <v>.</v>
      </c>
    </row>
    <row r="156" spans="1:20" x14ac:dyDescent="0.3">
      <c r="A156" s="23" t="s">
        <v>9</v>
      </c>
      <c r="B156" s="54"/>
      <c r="C156" s="20" t="s">
        <v>150</v>
      </c>
      <c r="D156" s="19"/>
      <c r="E156" s="128" t="s">
        <v>290</v>
      </c>
      <c r="F156" s="19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39</v>
      </c>
      <c r="T156" s="260"/>
    </row>
    <row r="157" spans="1:20" x14ac:dyDescent="0.3">
      <c r="A157" s="17"/>
      <c r="B157" s="55">
        <v>1</v>
      </c>
      <c r="C157" s="18" t="str">
        <f t="shared" ref="C157:C163" si="147">IF(A157="","",VLOOKUP($A$156,IF(LEN(A157)=2,SWB,SWA),VLOOKUP(LEFT(A157,1),club,6,FALSE),FALSE))</f>
        <v/>
      </c>
      <c r="D157" s="18" t="str">
        <f t="shared" ref="D157:D163" si="148">IF(A157="","",VLOOKUP(LEFT(A157,1),club,2,FALSE))</f>
        <v/>
      </c>
      <c r="E157" s="101" t="s">
        <v>290</v>
      </c>
      <c r="F157" s="18">
        <f>Decsheets!$V$5</f>
        <v>6</v>
      </c>
      <c r="H157" s="10"/>
      <c r="I157" s="19"/>
      <c r="J157" s="16" t="str">
        <f t="shared" ref="J157:Q163" si="149">IF($A157="","",IF(LEFT($A157,1)=J$12,$F157,""))</f>
        <v/>
      </c>
      <c r="K157" s="16" t="str">
        <f t="shared" si="149"/>
        <v/>
      </c>
      <c r="L157" s="16" t="str">
        <f t="shared" si="149"/>
        <v/>
      </c>
      <c r="M157" s="16" t="str">
        <f t="shared" si="149"/>
        <v/>
      </c>
      <c r="N157" s="16" t="str">
        <f t="shared" si="149"/>
        <v/>
      </c>
      <c r="O157" s="16" t="str">
        <f t="shared" si="149"/>
        <v/>
      </c>
      <c r="P157" s="16" t="str">
        <f t="shared" si="149"/>
        <v/>
      </c>
      <c r="Q157" s="16" t="str">
        <f t="shared" si="149"/>
        <v/>
      </c>
      <c r="R157" s="16"/>
      <c r="S157" s="10"/>
      <c r="T157" s="259" t="str">
        <f t="shared" ref="T157:T163" si="150">IFERROR(IF(E157=".",".",IF(E157&gt;=$AN$28,"L9",IF(E157&gt;=$AM$28,"L8",IF(E157&gt;=$AL$28,"L7",IF(E157&gt;=$AK$28,"L6",IF(E157&gt;=$AJ$28,"L5",IF(E157&gt;=$AI$28,"L4",IF(E157&gt;=$AH$28,"L3",IF(E157&gt;=$AG$28,"L2",IF(E157&gt;=$AF$28,"L1","-")))))))))),"?")</f>
        <v>.</v>
      </c>
    </row>
    <row r="158" spans="1:20" x14ac:dyDescent="0.3">
      <c r="A158" s="17"/>
      <c r="B158" s="55">
        <v>2</v>
      </c>
      <c r="C158" s="18" t="str">
        <f t="shared" si="147"/>
        <v/>
      </c>
      <c r="D158" s="18" t="str">
        <f t="shared" si="148"/>
        <v/>
      </c>
      <c r="E158" s="101" t="s">
        <v>290</v>
      </c>
      <c r="F158" s="18">
        <f>Decsheets!$V$6</f>
        <v>5</v>
      </c>
      <c r="H158" s="10"/>
      <c r="I158" s="19"/>
      <c r="J158" s="16" t="str">
        <f t="shared" si="149"/>
        <v/>
      </c>
      <c r="K158" s="16" t="str">
        <f t="shared" si="149"/>
        <v/>
      </c>
      <c r="L158" s="16" t="str">
        <f t="shared" si="149"/>
        <v/>
      </c>
      <c r="M158" s="16" t="str">
        <f t="shared" si="149"/>
        <v/>
      </c>
      <c r="N158" s="16" t="str">
        <f t="shared" si="149"/>
        <v/>
      </c>
      <c r="O158" s="16" t="str">
        <f t="shared" si="149"/>
        <v/>
      </c>
      <c r="P158" s="16" t="str">
        <f t="shared" si="149"/>
        <v/>
      </c>
      <c r="Q158" s="16" t="str">
        <f t="shared" si="149"/>
        <v/>
      </c>
      <c r="R158" s="16"/>
      <c r="S158" s="10"/>
      <c r="T158" s="259" t="str">
        <f t="shared" si="150"/>
        <v>.</v>
      </c>
    </row>
    <row r="159" spans="1:20" x14ac:dyDescent="0.3">
      <c r="A159" s="17"/>
      <c r="B159" s="55">
        <v>3</v>
      </c>
      <c r="C159" s="18" t="str">
        <f t="shared" si="147"/>
        <v/>
      </c>
      <c r="D159" s="18" t="str">
        <f t="shared" si="148"/>
        <v/>
      </c>
      <c r="E159" s="101" t="s">
        <v>290</v>
      </c>
      <c r="F159" s="18">
        <f>Decsheets!$V$7</f>
        <v>4</v>
      </c>
      <c r="H159" s="10"/>
      <c r="I159" s="19"/>
      <c r="J159" s="16" t="str">
        <f t="shared" si="149"/>
        <v/>
      </c>
      <c r="K159" s="16" t="str">
        <f t="shared" si="149"/>
        <v/>
      </c>
      <c r="L159" s="16" t="str">
        <f t="shared" si="149"/>
        <v/>
      </c>
      <c r="M159" s="16" t="str">
        <f t="shared" si="149"/>
        <v/>
      </c>
      <c r="N159" s="16" t="str">
        <f t="shared" si="149"/>
        <v/>
      </c>
      <c r="O159" s="16" t="str">
        <f t="shared" si="149"/>
        <v/>
      </c>
      <c r="P159" s="16" t="str">
        <f t="shared" si="149"/>
        <v/>
      </c>
      <c r="Q159" s="16" t="str">
        <f t="shared" si="149"/>
        <v/>
      </c>
      <c r="R159" s="16"/>
      <c r="S159" s="10"/>
      <c r="T159" s="259" t="str">
        <f t="shared" si="150"/>
        <v>.</v>
      </c>
    </row>
    <row r="160" spans="1:20" x14ac:dyDescent="0.3">
      <c r="A160" s="17"/>
      <c r="B160" s="55" t="s">
        <v>22</v>
      </c>
      <c r="C160" s="18" t="str">
        <f t="shared" si="147"/>
        <v/>
      </c>
      <c r="D160" s="18" t="str">
        <f t="shared" si="148"/>
        <v/>
      </c>
      <c r="E160" s="101" t="s">
        <v>290</v>
      </c>
      <c r="F160" s="18">
        <f>Decsheets!$V$8</f>
        <v>3</v>
      </c>
      <c r="H160" s="10"/>
      <c r="I160" s="19"/>
      <c r="J160" s="16" t="str">
        <f t="shared" si="149"/>
        <v/>
      </c>
      <c r="K160" s="16" t="str">
        <f t="shared" si="149"/>
        <v/>
      </c>
      <c r="L160" s="16" t="str">
        <f t="shared" si="149"/>
        <v/>
      </c>
      <c r="M160" s="16" t="str">
        <f t="shared" si="149"/>
        <v/>
      </c>
      <c r="N160" s="16" t="str">
        <f t="shared" si="149"/>
        <v/>
      </c>
      <c r="O160" s="16" t="str">
        <f t="shared" si="149"/>
        <v/>
      </c>
      <c r="P160" s="16" t="str">
        <f t="shared" si="149"/>
        <v/>
      </c>
      <c r="Q160" s="16" t="str">
        <f t="shared" si="149"/>
        <v/>
      </c>
      <c r="R160" s="16"/>
      <c r="S160" s="10"/>
      <c r="T160" s="259" t="str">
        <f t="shared" si="150"/>
        <v>.</v>
      </c>
    </row>
    <row r="161" spans="1:20" x14ac:dyDescent="0.3">
      <c r="A161" s="17"/>
      <c r="B161" s="55" t="s">
        <v>23</v>
      </c>
      <c r="C161" s="18" t="str">
        <f t="shared" si="147"/>
        <v/>
      </c>
      <c r="D161" s="18" t="str">
        <f t="shared" si="148"/>
        <v/>
      </c>
      <c r="E161" s="101" t="s">
        <v>290</v>
      </c>
      <c r="F161" s="18">
        <f>Decsheets!$V$9</f>
        <v>2</v>
      </c>
      <c r="H161" s="10"/>
      <c r="I161" s="19"/>
      <c r="J161" s="16" t="str">
        <f t="shared" si="149"/>
        <v/>
      </c>
      <c r="K161" s="16" t="str">
        <f t="shared" si="149"/>
        <v/>
      </c>
      <c r="L161" s="16" t="str">
        <f t="shared" si="149"/>
        <v/>
      </c>
      <c r="M161" s="16" t="str">
        <f t="shared" si="149"/>
        <v/>
      </c>
      <c r="N161" s="16" t="str">
        <f t="shared" si="149"/>
        <v/>
      </c>
      <c r="O161" s="16" t="str">
        <f t="shared" si="149"/>
        <v/>
      </c>
      <c r="P161" s="16" t="str">
        <f t="shared" si="149"/>
        <v/>
      </c>
      <c r="Q161" s="16" t="str">
        <f t="shared" si="149"/>
        <v/>
      </c>
      <c r="R161" s="16"/>
      <c r="S161" s="10"/>
      <c r="T161" s="259" t="str">
        <f t="shared" si="150"/>
        <v>.</v>
      </c>
    </row>
    <row r="162" spans="1:20" x14ac:dyDescent="0.3">
      <c r="A162" s="17"/>
      <c r="B162" s="55" t="s">
        <v>24</v>
      </c>
      <c r="C162" s="18" t="str">
        <f t="shared" si="147"/>
        <v/>
      </c>
      <c r="D162" s="18" t="str">
        <f t="shared" si="148"/>
        <v/>
      </c>
      <c r="E162" s="101" t="s">
        <v>290</v>
      </c>
      <c r="F162" s="18">
        <f>Decsheets!$V$10</f>
        <v>1</v>
      </c>
      <c r="H162" s="10"/>
      <c r="I162" s="19"/>
      <c r="J162" s="16" t="str">
        <f t="shared" si="149"/>
        <v/>
      </c>
      <c r="K162" s="16" t="str">
        <f t="shared" si="149"/>
        <v/>
      </c>
      <c r="L162" s="16" t="str">
        <f t="shared" si="149"/>
        <v/>
      </c>
      <c r="M162" s="16" t="str">
        <f t="shared" si="149"/>
        <v/>
      </c>
      <c r="N162" s="16" t="str">
        <f t="shared" si="149"/>
        <v/>
      </c>
      <c r="O162" s="16" t="str">
        <f t="shared" si="149"/>
        <v/>
      </c>
      <c r="P162" s="16" t="str">
        <f t="shared" si="149"/>
        <v/>
      </c>
      <c r="Q162" s="16" t="str">
        <f t="shared" si="149"/>
        <v/>
      </c>
      <c r="R162" s="16"/>
      <c r="S162" s="10"/>
      <c r="T162" s="259" t="str">
        <f t="shared" si="150"/>
        <v>.</v>
      </c>
    </row>
    <row r="163" spans="1:20" x14ac:dyDescent="0.3">
      <c r="A163" s="17"/>
      <c r="B163" s="55">
        <v>7</v>
      </c>
      <c r="C163" s="18" t="str">
        <f t="shared" si="147"/>
        <v/>
      </c>
      <c r="D163" s="18" t="str">
        <f t="shared" si="148"/>
        <v/>
      </c>
      <c r="E163" s="101" t="s">
        <v>290</v>
      </c>
      <c r="F163" s="18">
        <v>1</v>
      </c>
      <c r="H163" s="10"/>
      <c r="I163" s="19"/>
      <c r="J163" s="16" t="str">
        <f t="shared" si="149"/>
        <v/>
      </c>
      <c r="K163" s="16" t="str">
        <f t="shared" si="149"/>
        <v/>
      </c>
      <c r="L163" s="16" t="str">
        <f t="shared" si="149"/>
        <v/>
      </c>
      <c r="M163" s="16" t="str">
        <f t="shared" si="149"/>
        <v/>
      </c>
      <c r="N163" s="16" t="str">
        <f t="shared" si="149"/>
        <v/>
      </c>
      <c r="O163" s="16" t="str">
        <f t="shared" si="149"/>
        <v/>
      </c>
      <c r="P163" s="16" t="str">
        <f t="shared" si="149"/>
        <v/>
      </c>
      <c r="Q163" s="16" t="str">
        <f t="shared" si="149"/>
        <v/>
      </c>
      <c r="R163" s="16">
        <f>SUM(Decsheets!$V$5:$V$13)-(SUM(J157:P163))</f>
        <v>21</v>
      </c>
      <c r="S163" s="10"/>
      <c r="T163" s="259" t="str">
        <f t="shared" si="150"/>
        <v>.</v>
      </c>
    </row>
    <row r="164" spans="1:20" x14ac:dyDescent="0.3">
      <c r="A164" s="23" t="s">
        <v>10</v>
      </c>
      <c r="B164" s="54"/>
      <c r="C164" s="20" t="s">
        <v>151</v>
      </c>
      <c r="D164" s="19"/>
      <c r="E164" s="128" t="s">
        <v>290</v>
      </c>
      <c r="F164" s="19"/>
      <c r="G164" s="10"/>
      <c r="H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40</v>
      </c>
      <c r="T164" s="260"/>
    </row>
    <row r="165" spans="1:20" x14ac:dyDescent="0.3">
      <c r="A165" s="17"/>
      <c r="B165" s="55">
        <v>1</v>
      </c>
      <c r="C165" s="18" t="str">
        <f t="shared" ref="C165:C171" si="151">IF(A165="","",VLOOKUP($A$164,IF(LEN(A165)=2,SWB,SWA),VLOOKUP(LEFT(A165,1),club,6,FALSE),FALSE))</f>
        <v/>
      </c>
      <c r="D165" s="18" t="str">
        <f t="shared" ref="D165:D171" si="152">IF(A165="","",VLOOKUP(LEFT(A165,1),club,2,FALSE))</f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ref="J165:Q171" si="153">IF($A165="","",IF(LEFT($A165,1)=J$12,$F165,""))</f>
        <v/>
      </c>
      <c r="K165" s="16" t="str">
        <f t="shared" si="153"/>
        <v/>
      </c>
      <c r="L165" s="16" t="str">
        <f t="shared" si="153"/>
        <v/>
      </c>
      <c r="M165" s="16" t="str">
        <f t="shared" si="153"/>
        <v/>
      </c>
      <c r="N165" s="16" t="str">
        <f t="shared" si="153"/>
        <v/>
      </c>
      <c r="O165" s="16" t="str">
        <f t="shared" si="153"/>
        <v/>
      </c>
      <c r="P165" s="16" t="str">
        <f t="shared" si="153"/>
        <v/>
      </c>
      <c r="Q165" s="16" t="str">
        <f t="shared" si="153"/>
        <v/>
      </c>
      <c r="R165" s="16"/>
      <c r="S165" s="10"/>
      <c r="T165" s="259" t="str">
        <f t="shared" ref="T165:T171" si="154">IFERROR(IF(E165=".",".",IF(E165&gt;=$AN$32,"L9",IF(E165&gt;=$AM$32,"L8",IF(E165&gt;=$AL$32,"L7",IF(E165&gt;=$AK$32,"L6",IF(E165&gt;=$AJ$32,"L5",IF(E165&gt;=$AI$32,"L4",IF(E165&gt;=$AH$32,"L3",IF(E165&gt;=$AG$32,"L2",IF(E165&gt;=$AF$32,"L1","-")))))))))),"?")</f>
        <v>.</v>
      </c>
    </row>
    <row r="166" spans="1:20" x14ac:dyDescent="0.3">
      <c r="A166" s="17"/>
      <c r="B166" s="55">
        <v>2</v>
      </c>
      <c r="C166" s="18" t="str">
        <f t="shared" si="151"/>
        <v/>
      </c>
      <c r="D166" s="18" t="str">
        <f t="shared" si="152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53"/>
        <v/>
      </c>
      <c r="K166" s="16" t="str">
        <f t="shared" si="153"/>
        <v/>
      </c>
      <c r="L166" s="16" t="str">
        <f t="shared" si="153"/>
        <v/>
      </c>
      <c r="M166" s="16" t="str">
        <f t="shared" si="153"/>
        <v/>
      </c>
      <c r="N166" s="16" t="str">
        <f t="shared" si="153"/>
        <v/>
      </c>
      <c r="O166" s="16" t="str">
        <f t="shared" si="153"/>
        <v/>
      </c>
      <c r="P166" s="16" t="str">
        <f t="shared" si="153"/>
        <v/>
      </c>
      <c r="Q166" s="16" t="str">
        <f t="shared" si="153"/>
        <v/>
      </c>
      <c r="R166" s="16"/>
      <c r="S166" s="10"/>
      <c r="T166" s="259" t="str">
        <f t="shared" si="154"/>
        <v>.</v>
      </c>
    </row>
    <row r="167" spans="1:20" x14ac:dyDescent="0.3">
      <c r="A167" s="17"/>
      <c r="B167" s="55">
        <v>3</v>
      </c>
      <c r="C167" s="18" t="str">
        <f t="shared" si="151"/>
        <v/>
      </c>
      <c r="D167" s="18" t="str">
        <f t="shared" si="152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53"/>
        <v/>
      </c>
      <c r="K167" s="16" t="str">
        <f t="shared" si="153"/>
        <v/>
      </c>
      <c r="L167" s="16" t="str">
        <f t="shared" si="153"/>
        <v/>
      </c>
      <c r="M167" s="16" t="str">
        <f t="shared" si="153"/>
        <v/>
      </c>
      <c r="N167" s="16" t="str">
        <f t="shared" si="153"/>
        <v/>
      </c>
      <c r="O167" s="16" t="str">
        <f t="shared" si="153"/>
        <v/>
      </c>
      <c r="P167" s="16" t="str">
        <f t="shared" si="153"/>
        <v/>
      </c>
      <c r="Q167" s="16" t="str">
        <f t="shared" si="153"/>
        <v/>
      </c>
      <c r="R167" s="16"/>
      <c r="S167" s="10"/>
      <c r="T167" s="259" t="str">
        <f t="shared" si="154"/>
        <v>.</v>
      </c>
    </row>
    <row r="168" spans="1:20" x14ac:dyDescent="0.3">
      <c r="A168" s="17"/>
      <c r="B168" s="55" t="s">
        <v>22</v>
      </c>
      <c r="C168" s="18" t="str">
        <f t="shared" si="151"/>
        <v/>
      </c>
      <c r="D168" s="18" t="str">
        <f t="shared" si="152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53"/>
        <v/>
      </c>
      <c r="K168" s="16" t="str">
        <f t="shared" si="153"/>
        <v/>
      </c>
      <c r="L168" s="16" t="str">
        <f t="shared" si="153"/>
        <v/>
      </c>
      <c r="M168" s="16" t="str">
        <f t="shared" si="153"/>
        <v/>
      </c>
      <c r="N168" s="16" t="str">
        <f t="shared" si="153"/>
        <v/>
      </c>
      <c r="O168" s="16" t="str">
        <f t="shared" si="153"/>
        <v/>
      </c>
      <c r="P168" s="16" t="str">
        <f t="shared" si="153"/>
        <v/>
      </c>
      <c r="Q168" s="16" t="str">
        <f t="shared" si="153"/>
        <v/>
      </c>
      <c r="R168" s="16"/>
      <c r="S168" s="10"/>
      <c r="T168" s="259" t="str">
        <f t="shared" si="154"/>
        <v>.</v>
      </c>
    </row>
    <row r="169" spans="1:20" x14ac:dyDescent="0.3">
      <c r="A169" s="17"/>
      <c r="B169" s="55" t="s">
        <v>23</v>
      </c>
      <c r="C169" s="18" t="str">
        <f t="shared" si="151"/>
        <v/>
      </c>
      <c r="D169" s="18" t="str">
        <f t="shared" si="152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53"/>
        <v/>
      </c>
      <c r="K169" s="16" t="str">
        <f t="shared" si="153"/>
        <v/>
      </c>
      <c r="L169" s="16" t="str">
        <f t="shared" si="153"/>
        <v/>
      </c>
      <c r="M169" s="16" t="str">
        <f t="shared" si="153"/>
        <v/>
      </c>
      <c r="N169" s="16" t="str">
        <f t="shared" si="153"/>
        <v/>
      </c>
      <c r="O169" s="16" t="str">
        <f t="shared" si="153"/>
        <v/>
      </c>
      <c r="P169" s="16" t="str">
        <f t="shared" si="153"/>
        <v/>
      </c>
      <c r="Q169" s="16" t="str">
        <f t="shared" si="153"/>
        <v/>
      </c>
      <c r="R169" s="16"/>
      <c r="S169" s="10"/>
      <c r="T169" s="259" t="str">
        <f t="shared" si="154"/>
        <v>.</v>
      </c>
    </row>
    <row r="170" spans="1:20" x14ac:dyDescent="0.3">
      <c r="A170" s="17"/>
      <c r="B170" s="55" t="s">
        <v>24</v>
      </c>
      <c r="C170" s="18" t="str">
        <f t="shared" si="151"/>
        <v/>
      </c>
      <c r="D170" s="18" t="str">
        <f t="shared" si="152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53"/>
        <v/>
      </c>
      <c r="K170" s="16" t="str">
        <f t="shared" si="153"/>
        <v/>
      </c>
      <c r="L170" s="16" t="str">
        <f t="shared" si="153"/>
        <v/>
      </c>
      <c r="M170" s="16" t="str">
        <f t="shared" si="153"/>
        <v/>
      </c>
      <c r="N170" s="16" t="str">
        <f t="shared" si="153"/>
        <v/>
      </c>
      <c r="O170" s="16" t="str">
        <f t="shared" si="153"/>
        <v/>
      </c>
      <c r="P170" s="16" t="str">
        <f t="shared" si="153"/>
        <v/>
      </c>
      <c r="Q170" s="16" t="str">
        <f t="shared" si="153"/>
        <v/>
      </c>
      <c r="R170" s="16"/>
      <c r="S170" s="10"/>
      <c r="T170" s="259" t="str">
        <f t="shared" si="154"/>
        <v>.</v>
      </c>
    </row>
    <row r="171" spans="1:20" x14ac:dyDescent="0.3">
      <c r="A171" s="17"/>
      <c r="B171" s="55">
        <v>7</v>
      </c>
      <c r="C171" s="18" t="str">
        <f t="shared" si="151"/>
        <v/>
      </c>
      <c r="D171" s="18" t="str">
        <f t="shared" si="152"/>
        <v/>
      </c>
      <c r="E171" s="101" t="s">
        <v>290</v>
      </c>
      <c r="F171" s="18">
        <v>1</v>
      </c>
      <c r="G171" s="10"/>
      <c r="H171" s="10"/>
      <c r="I171" s="19"/>
      <c r="J171" s="16" t="str">
        <f t="shared" si="153"/>
        <v/>
      </c>
      <c r="K171" s="16" t="str">
        <f t="shared" si="153"/>
        <v/>
      </c>
      <c r="L171" s="16" t="str">
        <f t="shared" si="153"/>
        <v/>
      </c>
      <c r="M171" s="16" t="str">
        <f t="shared" si="153"/>
        <v/>
      </c>
      <c r="N171" s="16" t="str">
        <f t="shared" si="153"/>
        <v/>
      </c>
      <c r="O171" s="16" t="str">
        <f t="shared" si="153"/>
        <v/>
      </c>
      <c r="P171" s="16" t="str">
        <f t="shared" si="153"/>
        <v/>
      </c>
      <c r="Q171" s="16" t="str">
        <f t="shared" si="153"/>
        <v/>
      </c>
      <c r="R171" s="16">
        <f>SUM(Decsheets!$V$5:$V$13)-(SUM(J165:P171))</f>
        <v>21</v>
      </c>
      <c r="S171" s="10"/>
      <c r="T171" s="259" t="str">
        <f t="shared" si="154"/>
        <v>.</v>
      </c>
    </row>
    <row r="172" spans="1:20" x14ac:dyDescent="0.3">
      <c r="A172" s="23" t="s">
        <v>10</v>
      </c>
      <c r="B172" s="54"/>
      <c r="C172" s="20" t="s">
        <v>152</v>
      </c>
      <c r="D172" s="19"/>
      <c r="E172" s="128" t="s">
        <v>290</v>
      </c>
      <c r="F172" s="19"/>
      <c r="G172" s="10"/>
      <c r="H172" s="10"/>
      <c r="I172" s="10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41</v>
      </c>
      <c r="T172" s="260"/>
    </row>
    <row r="173" spans="1:20" x14ac:dyDescent="0.3">
      <c r="A173" s="17"/>
      <c r="B173" s="55">
        <v>1</v>
      </c>
      <c r="C173" s="18" t="str">
        <f t="shared" ref="C173:C179" si="155">IF(A173="","",VLOOKUP($A$172,IF(LEN(A173)=2,SWB,SWA),VLOOKUP(LEFT(A173,1),club,6,FALSE),FALSE))</f>
        <v/>
      </c>
      <c r="D173" s="18" t="str">
        <f t="shared" ref="D173:D179" si="156">IF(A173="","",VLOOKUP(LEFT(A173,1),club,2,FALSE))</f>
        <v/>
      </c>
      <c r="E173" s="101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57">IF($A173="","",IF(LEFT($A173,1)=J$12,$F173,""))</f>
        <v/>
      </c>
      <c r="K173" s="16" t="str">
        <f t="shared" si="157"/>
        <v/>
      </c>
      <c r="L173" s="16" t="str">
        <f t="shared" si="157"/>
        <v/>
      </c>
      <c r="M173" s="16" t="str">
        <f t="shared" si="157"/>
        <v/>
      </c>
      <c r="N173" s="16" t="str">
        <f t="shared" si="157"/>
        <v/>
      </c>
      <c r="O173" s="16" t="str">
        <f t="shared" si="157"/>
        <v/>
      </c>
      <c r="P173" s="16" t="str">
        <f t="shared" si="157"/>
        <v/>
      </c>
      <c r="Q173" s="16" t="str">
        <f t="shared" si="157"/>
        <v/>
      </c>
      <c r="R173" s="16"/>
      <c r="S173" s="10"/>
      <c r="T173" s="259" t="str">
        <f t="shared" ref="T173:T179" si="158">IFERROR(IF(E173=".",".",IF(E173&gt;=$AN$32,"L9",IF(E173&gt;=$AM$32,"L8",IF(E173&gt;=$AL$32,"L7",IF(E173&gt;=$AK$32,"L6",IF(E173&gt;=$AJ$32,"L5",IF(E173&gt;=$AI$32,"L4",IF(E173&gt;=$AH$32,"L3",IF(E173&gt;=$AG$32,"L2",IF(E173&gt;=$AF$32,"L1","-")))))))))),"?")</f>
        <v>.</v>
      </c>
    </row>
    <row r="174" spans="1:20" x14ac:dyDescent="0.3">
      <c r="A174" s="17"/>
      <c r="B174" s="55">
        <v>2</v>
      </c>
      <c r="C174" s="18" t="str">
        <f t="shared" si="155"/>
        <v/>
      </c>
      <c r="D174" s="18" t="str">
        <f t="shared" si="156"/>
        <v/>
      </c>
      <c r="E174" s="101" t="s">
        <v>290</v>
      </c>
      <c r="F174" s="18">
        <f>Decsheets!$V$6</f>
        <v>5</v>
      </c>
      <c r="G174" s="10"/>
      <c r="H174" s="10"/>
      <c r="I174" s="19"/>
      <c r="J174" s="16" t="str">
        <f t="shared" si="157"/>
        <v/>
      </c>
      <c r="K174" s="16" t="str">
        <f t="shared" si="157"/>
        <v/>
      </c>
      <c r="L174" s="16" t="str">
        <f t="shared" si="157"/>
        <v/>
      </c>
      <c r="M174" s="16" t="str">
        <f t="shared" si="157"/>
        <v/>
      </c>
      <c r="N174" s="16" t="str">
        <f t="shared" si="157"/>
        <v/>
      </c>
      <c r="O174" s="16" t="str">
        <f t="shared" si="157"/>
        <v/>
      </c>
      <c r="P174" s="16" t="str">
        <f t="shared" si="157"/>
        <v/>
      </c>
      <c r="Q174" s="16" t="str">
        <f t="shared" si="157"/>
        <v/>
      </c>
      <c r="R174" s="16"/>
      <c r="S174" s="10"/>
      <c r="T174" s="259" t="str">
        <f t="shared" si="158"/>
        <v>.</v>
      </c>
    </row>
    <row r="175" spans="1:20" x14ac:dyDescent="0.3">
      <c r="A175" s="17"/>
      <c r="B175" s="55">
        <v>3</v>
      </c>
      <c r="C175" s="18" t="str">
        <f t="shared" si="155"/>
        <v/>
      </c>
      <c r="D175" s="18" t="str">
        <f t="shared" si="156"/>
        <v/>
      </c>
      <c r="E175" s="101" t="s">
        <v>290</v>
      </c>
      <c r="F175" s="18">
        <f>Decsheets!$V$7</f>
        <v>4</v>
      </c>
      <c r="G175" s="10"/>
      <c r="H175" s="10"/>
      <c r="I175" s="19"/>
      <c r="J175" s="16" t="str">
        <f t="shared" si="157"/>
        <v/>
      </c>
      <c r="K175" s="16" t="str">
        <f t="shared" si="157"/>
        <v/>
      </c>
      <c r="L175" s="16" t="str">
        <f t="shared" si="157"/>
        <v/>
      </c>
      <c r="M175" s="16" t="str">
        <f t="shared" si="157"/>
        <v/>
      </c>
      <c r="N175" s="16" t="str">
        <f t="shared" si="157"/>
        <v/>
      </c>
      <c r="O175" s="16" t="str">
        <f t="shared" si="157"/>
        <v/>
      </c>
      <c r="P175" s="16" t="str">
        <f t="shared" si="157"/>
        <v/>
      </c>
      <c r="Q175" s="16" t="str">
        <f t="shared" si="157"/>
        <v/>
      </c>
      <c r="R175" s="16"/>
      <c r="S175" s="10"/>
      <c r="T175" s="259" t="str">
        <f t="shared" si="158"/>
        <v>.</v>
      </c>
    </row>
    <row r="176" spans="1:20" x14ac:dyDescent="0.3">
      <c r="A176" s="17"/>
      <c r="B176" s="55" t="s">
        <v>22</v>
      </c>
      <c r="C176" s="18" t="str">
        <f t="shared" si="155"/>
        <v/>
      </c>
      <c r="D176" s="18" t="str">
        <f t="shared" si="156"/>
        <v/>
      </c>
      <c r="E176" s="101" t="s">
        <v>290</v>
      </c>
      <c r="F176" s="18">
        <f>Decsheets!$V$8</f>
        <v>3</v>
      </c>
      <c r="G176" s="10"/>
      <c r="H176" s="10"/>
      <c r="I176" s="19"/>
      <c r="J176" s="16" t="str">
        <f t="shared" si="157"/>
        <v/>
      </c>
      <c r="K176" s="16" t="str">
        <f t="shared" si="157"/>
        <v/>
      </c>
      <c r="L176" s="16" t="str">
        <f t="shared" si="157"/>
        <v/>
      </c>
      <c r="M176" s="16" t="str">
        <f t="shared" si="157"/>
        <v/>
      </c>
      <c r="N176" s="16" t="str">
        <f t="shared" si="157"/>
        <v/>
      </c>
      <c r="O176" s="16" t="str">
        <f t="shared" si="157"/>
        <v/>
      </c>
      <c r="P176" s="16" t="str">
        <f t="shared" si="157"/>
        <v/>
      </c>
      <c r="Q176" s="16" t="str">
        <f t="shared" si="157"/>
        <v/>
      </c>
      <c r="R176" s="16"/>
      <c r="S176" s="10"/>
      <c r="T176" s="259" t="str">
        <f t="shared" si="158"/>
        <v>.</v>
      </c>
    </row>
    <row r="177" spans="1:20" x14ac:dyDescent="0.3">
      <c r="A177" s="17"/>
      <c r="B177" s="55" t="s">
        <v>23</v>
      </c>
      <c r="C177" s="18" t="str">
        <f t="shared" si="155"/>
        <v/>
      </c>
      <c r="D177" s="18" t="str">
        <f t="shared" si="156"/>
        <v/>
      </c>
      <c r="E177" s="101" t="s">
        <v>290</v>
      </c>
      <c r="F177" s="18">
        <f>Decsheets!$V$9</f>
        <v>2</v>
      </c>
      <c r="G177" s="10"/>
      <c r="H177" s="10"/>
      <c r="I177" s="19"/>
      <c r="J177" s="16" t="str">
        <f t="shared" si="157"/>
        <v/>
      </c>
      <c r="K177" s="16" t="str">
        <f t="shared" si="157"/>
        <v/>
      </c>
      <c r="L177" s="16" t="str">
        <f t="shared" si="157"/>
        <v/>
      </c>
      <c r="M177" s="16" t="str">
        <f t="shared" si="157"/>
        <v/>
      </c>
      <c r="N177" s="16" t="str">
        <f t="shared" si="157"/>
        <v/>
      </c>
      <c r="O177" s="16" t="str">
        <f t="shared" si="157"/>
        <v/>
      </c>
      <c r="P177" s="16" t="str">
        <f t="shared" si="157"/>
        <v/>
      </c>
      <c r="Q177" s="16" t="str">
        <f t="shared" si="157"/>
        <v/>
      </c>
      <c r="R177" s="16"/>
      <c r="S177" s="10"/>
      <c r="T177" s="259" t="str">
        <f t="shared" si="158"/>
        <v>.</v>
      </c>
    </row>
    <row r="178" spans="1:20" x14ac:dyDescent="0.3">
      <c r="A178" s="17"/>
      <c r="B178" s="55" t="s">
        <v>24</v>
      </c>
      <c r="C178" s="18" t="str">
        <f t="shared" si="155"/>
        <v/>
      </c>
      <c r="D178" s="18" t="str">
        <f t="shared" si="156"/>
        <v/>
      </c>
      <c r="E178" s="101" t="s">
        <v>290</v>
      </c>
      <c r="F178" s="18">
        <f>Decsheets!$V$10</f>
        <v>1</v>
      </c>
      <c r="G178" s="10"/>
      <c r="H178" s="10"/>
      <c r="I178" s="19"/>
      <c r="J178" s="16" t="str">
        <f t="shared" si="157"/>
        <v/>
      </c>
      <c r="K178" s="16" t="str">
        <f t="shared" si="157"/>
        <v/>
      </c>
      <c r="L178" s="16" t="str">
        <f t="shared" si="157"/>
        <v/>
      </c>
      <c r="M178" s="16" t="str">
        <f t="shared" si="157"/>
        <v/>
      </c>
      <c r="N178" s="16" t="str">
        <f t="shared" si="157"/>
        <v/>
      </c>
      <c r="O178" s="16" t="str">
        <f t="shared" si="157"/>
        <v/>
      </c>
      <c r="P178" s="16" t="str">
        <f t="shared" si="157"/>
        <v/>
      </c>
      <c r="Q178" s="16" t="str">
        <f t="shared" si="157"/>
        <v/>
      </c>
      <c r="R178" s="16"/>
      <c r="S178" s="10"/>
      <c r="T178" s="259" t="str">
        <f t="shared" si="158"/>
        <v>.</v>
      </c>
    </row>
    <row r="179" spans="1:20" x14ac:dyDescent="0.3">
      <c r="A179" s="17"/>
      <c r="B179" s="55">
        <v>7</v>
      </c>
      <c r="C179" s="18" t="str">
        <f t="shared" si="155"/>
        <v/>
      </c>
      <c r="D179" s="18" t="str">
        <f t="shared" si="156"/>
        <v/>
      </c>
      <c r="E179" s="101" t="s">
        <v>290</v>
      </c>
      <c r="F179" s="18">
        <v>1</v>
      </c>
      <c r="G179" s="10"/>
      <c r="H179" s="10"/>
      <c r="I179" s="19"/>
      <c r="J179" s="16" t="str">
        <f t="shared" si="157"/>
        <v/>
      </c>
      <c r="K179" s="16" t="str">
        <f t="shared" si="157"/>
        <v/>
      </c>
      <c r="L179" s="16" t="str">
        <f t="shared" si="157"/>
        <v/>
      </c>
      <c r="M179" s="16" t="str">
        <f t="shared" si="157"/>
        <v/>
      </c>
      <c r="N179" s="16" t="str">
        <f t="shared" si="157"/>
        <v/>
      </c>
      <c r="O179" s="16" t="str">
        <f t="shared" si="157"/>
        <v/>
      </c>
      <c r="P179" s="16" t="str">
        <f t="shared" si="157"/>
        <v/>
      </c>
      <c r="Q179" s="16" t="str">
        <f t="shared" si="157"/>
        <v/>
      </c>
      <c r="R179" s="16">
        <f>SUM(Decsheets!$V$5:$V$13)-(SUM(J173:P179))</f>
        <v>21</v>
      </c>
      <c r="S179" s="10"/>
      <c r="T179" s="259" t="str">
        <f t="shared" si="158"/>
        <v>.</v>
      </c>
    </row>
    <row r="180" spans="1:20" x14ac:dyDescent="0.3">
      <c r="A180" s="23" t="s">
        <v>11</v>
      </c>
      <c r="B180" s="54"/>
      <c r="C180" s="20" t="s">
        <v>153</v>
      </c>
      <c r="D180" s="19"/>
      <c r="E180" s="128" t="s">
        <v>290</v>
      </c>
      <c r="F180" s="19"/>
      <c r="G180" s="10"/>
      <c r="H180" s="10"/>
      <c r="I180" s="10"/>
      <c r="J180" s="16"/>
      <c r="K180" s="16"/>
      <c r="L180" s="16"/>
      <c r="M180" s="16"/>
      <c r="N180" s="16"/>
      <c r="O180" s="16"/>
      <c r="P180" s="16"/>
      <c r="Q180" s="16"/>
      <c r="R180" s="16"/>
      <c r="S180" s="10" t="s">
        <v>42</v>
      </c>
      <c r="T180" s="260"/>
    </row>
    <row r="181" spans="1:20" x14ac:dyDescent="0.3">
      <c r="A181" s="17"/>
      <c r="B181" s="55">
        <v>1</v>
      </c>
      <c r="C181" s="18" t="str">
        <f t="shared" ref="C181:C187" si="159">IF(A181="","",VLOOKUP($A$180,IF(LEN(A181)=2,SWB,SWA),VLOOKUP(LEFT(A181,1),club,6,FALSE),FALSE))</f>
        <v/>
      </c>
      <c r="D181" s="18" t="str">
        <f t="shared" ref="D181:D187" si="160">IF(A181="","",VLOOKUP(LEFT(A181,1),club,2,FALSE))</f>
        <v/>
      </c>
      <c r="E181" s="101" t="s">
        <v>290</v>
      </c>
      <c r="F181" s="18">
        <f>Decsheets!$V$5</f>
        <v>6</v>
      </c>
      <c r="G181" s="10"/>
      <c r="H181" s="10"/>
      <c r="I181" s="19"/>
      <c r="J181" s="16" t="str">
        <f t="shared" ref="J181:Q187" si="161">IF($A181="","",IF(LEFT($A181,1)=J$12,$F181,""))</f>
        <v/>
      </c>
      <c r="K181" s="16" t="str">
        <f t="shared" si="161"/>
        <v/>
      </c>
      <c r="L181" s="16" t="str">
        <f t="shared" si="161"/>
        <v/>
      </c>
      <c r="M181" s="16" t="str">
        <f t="shared" si="161"/>
        <v/>
      </c>
      <c r="N181" s="16" t="str">
        <f t="shared" si="161"/>
        <v/>
      </c>
      <c r="O181" s="16" t="str">
        <f t="shared" si="161"/>
        <v/>
      </c>
      <c r="P181" s="16" t="str">
        <f t="shared" si="161"/>
        <v/>
      </c>
      <c r="Q181" s="16" t="str">
        <f t="shared" si="161"/>
        <v/>
      </c>
      <c r="R181" s="16"/>
      <c r="S181" s="10"/>
      <c r="T181" s="259" t="str">
        <f t="shared" ref="T181:T187" si="162">IFERROR(IF(E181=".",".",IF(E181&gt;=$AN$29,"L9",IF(E181&gt;=$AM$29,"L8",IF(E181&gt;=$AL$29,"L7",IF(E181&gt;=$AK$29,"L6",IF(E181&gt;=$AJ$29,"L5",IF(E181&gt;=$AI$29,"L4",IF(E181&gt;=$AH$29,"L3",IF(E181&gt;=$AG$29,"L2",IF(E181&gt;=$AF$29,"L1","-")))))))))),"?")</f>
        <v>.</v>
      </c>
    </row>
    <row r="182" spans="1:20" x14ac:dyDescent="0.3">
      <c r="A182" s="17"/>
      <c r="B182" s="55">
        <v>2</v>
      </c>
      <c r="C182" s="18" t="str">
        <f t="shared" si="159"/>
        <v/>
      </c>
      <c r="D182" s="18" t="str">
        <f t="shared" si="160"/>
        <v/>
      </c>
      <c r="E182" s="101" t="s">
        <v>290</v>
      </c>
      <c r="F182" s="18">
        <f>Decsheets!$V$6</f>
        <v>5</v>
      </c>
      <c r="G182" s="10"/>
      <c r="H182" s="10"/>
      <c r="I182" s="19"/>
      <c r="J182" s="16" t="str">
        <f t="shared" si="161"/>
        <v/>
      </c>
      <c r="K182" s="16" t="str">
        <f t="shared" si="161"/>
        <v/>
      </c>
      <c r="L182" s="16" t="str">
        <f t="shared" si="161"/>
        <v/>
      </c>
      <c r="M182" s="16" t="str">
        <f t="shared" si="161"/>
        <v/>
      </c>
      <c r="N182" s="16" t="str">
        <f t="shared" si="161"/>
        <v/>
      </c>
      <c r="O182" s="16" t="str">
        <f t="shared" si="161"/>
        <v/>
      </c>
      <c r="P182" s="16" t="str">
        <f t="shared" si="161"/>
        <v/>
      </c>
      <c r="Q182" s="16" t="str">
        <f t="shared" si="161"/>
        <v/>
      </c>
      <c r="R182" s="16"/>
      <c r="S182" s="10"/>
      <c r="T182" s="259" t="str">
        <f t="shared" si="162"/>
        <v>.</v>
      </c>
    </row>
    <row r="183" spans="1:20" x14ac:dyDescent="0.3">
      <c r="A183" s="17"/>
      <c r="B183" s="55">
        <v>3</v>
      </c>
      <c r="C183" s="18" t="str">
        <f t="shared" si="159"/>
        <v/>
      </c>
      <c r="D183" s="18" t="str">
        <f t="shared" si="160"/>
        <v/>
      </c>
      <c r="E183" s="101" t="s">
        <v>290</v>
      </c>
      <c r="F183" s="18">
        <f>Decsheets!$V$7</f>
        <v>4</v>
      </c>
      <c r="G183" s="10"/>
      <c r="H183" s="10"/>
      <c r="I183" s="19"/>
      <c r="J183" s="16" t="str">
        <f t="shared" si="161"/>
        <v/>
      </c>
      <c r="K183" s="16" t="str">
        <f t="shared" si="161"/>
        <v/>
      </c>
      <c r="L183" s="16" t="str">
        <f t="shared" si="161"/>
        <v/>
      </c>
      <c r="M183" s="16" t="str">
        <f t="shared" si="161"/>
        <v/>
      </c>
      <c r="N183" s="16" t="str">
        <f t="shared" si="161"/>
        <v/>
      </c>
      <c r="O183" s="16" t="str">
        <f t="shared" si="161"/>
        <v/>
      </c>
      <c r="P183" s="16" t="str">
        <f t="shared" si="161"/>
        <v/>
      </c>
      <c r="Q183" s="16" t="str">
        <f t="shared" si="161"/>
        <v/>
      </c>
      <c r="R183" s="16"/>
      <c r="S183" s="10"/>
      <c r="T183" s="259" t="str">
        <f t="shared" si="162"/>
        <v>.</v>
      </c>
    </row>
    <row r="184" spans="1:20" x14ac:dyDescent="0.3">
      <c r="A184" s="17"/>
      <c r="B184" s="55" t="s">
        <v>22</v>
      </c>
      <c r="C184" s="18" t="str">
        <f t="shared" si="159"/>
        <v/>
      </c>
      <c r="D184" s="18" t="str">
        <f t="shared" si="160"/>
        <v/>
      </c>
      <c r="E184" s="101" t="s">
        <v>290</v>
      </c>
      <c r="F184" s="18">
        <f>Decsheets!$V$8</f>
        <v>3</v>
      </c>
      <c r="G184" s="10"/>
      <c r="H184" s="10"/>
      <c r="I184" s="19"/>
      <c r="J184" s="16" t="str">
        <f t="shared" si="161"/>
        <v/>
      </c>
      <c r="K184" s="16" t="str">
        <f t="shared" si="161"/>
        <v/>
      </c>
      <c r="L184" s="16" t="str">
        <f t="shared" si="161"/>
        <v/>
      </c>
      <c r="M184" s="16" t="str">
        <f t="shared" si="161"/>
        <v/>
      </c>
      <c r="N184" s="16" t="str">
        <f t="shared" si="161"/>
        <v/>
      </c>
      <c r="O184" s="16" t="str">
        <f t="shared" si="161"/>
        <v/>
      </c>
      <c r="P184" s="16" t="str">
        <f t="shared" si="161"/>
        <v/>
      </c>
      <c r="Q184" s="16" t="str">
        <f t="shared" si="161"/>
        <v/>
      </c>
      <c r="R184" s="16"/>
      <c r="S184" s="10"/>
      <c r="T184" s="259" t="str">
        <f t="shared" si="162"/>
        <v>.</v>
      </c>
    </row>
    <row r="185" spans="1:20" x14ac:dyDescent="0.3">
      <c r="A185" s="17"/>
      <c r="B185" s="55" t="s">
        <v>23</v>
      </c>
      <c r="C185" s="18" t="str">
        <f t="shared" si="159"/>
        <v/>
      </c>
      <c r="D185" s="18" t="str">
        <f t="shared" si="160"/>
        <v/>
      </c>
      <c r="E185" s="101" t="s">
        <v>290</v>
      </c>
      <c r="F185" s="18">
        <f>Decsheets!$V$9</f>
        <v>2</v>
      </c>
      <c r="G185" s="10"/>
      <c r="H185" s="10"/>
      <c r="I185" s="19"/>
      <c r="J185" s="16" t="str">
        <f t="shared" si="161"/>
        <v/>
      </c>
      <c r="K185" s="16" t="str">
        <f t="shared" si="161"/>
        <v/>
      </c>
      <c r="L185" s="16" t="str">
        <f t="shared" si="161"/>
        <v/>
      </c>
      <c r="M185" s="16" t="str">
        <f t="shared" si="161"/>
        <v/>
      </c>
      <c r="N185" s="16" t="str">
        <f t="shared" si="161"/>
        <v/>
      </c>
      <c r="O185" s="16" t="str">
        <f t="shared" si="161"/>
        <v/>
      </c>
      <c r="P185" s="16" t="str">
        <f t="shared" si="161"/>
        <v/>
      </c>
      <c r="Q185" s="16" t="str">
        <f t="shared" si="161"/>
        <v/>
      </c>
      <c r="R185" s="16"/>
      <c r="S185" s="10"/>
      <c r="T185" s="259" t="str">
        <f t="shared" si="162"/>
        <v>.</v>
      </c>
    </row>
    <row r="186" spans="1:20" x14ac:dyDescent="0.3">
      <c r="A186" s="17"/>
      <c r="B186" s="55" t="s">
        <v>24</v>
      </c>
      <c r="C186" s="18" t="str">
        <f t="shared" si="159"/>
        <v/>
      </c>
      <c r="D186" s="18" t="str">
        <f t="shared" si="160"/>
        <v/>
      </c>
      <c r="E186" s="101" t="s">
        <v>290</v>
      </c>
      <c r="F186" s="18">
        <f>Decsheets!$V$10</f>
        <v>1</v>
      </c>
      <c r="G186" s="10"/>
      <c r="H186" s="10"/>
      <c r="I186" s="19"/>
      <c r="J186" s="16" t="str">
        <f t="shared" si="161"/>
        <v/>
      </c>
      <c r="K186" s="16" t="str">
        <f t="shared" si="161"/>
        <v/>
      </c>
      <c r="L186" s="16" t="str">
        <f t="shared" si="161"/>
        <v/>
      </c>
      <c r="M186" s="16" t="str">
        <f t="shared" si="161"/>
        <v/>
      </c>
      <c r="N186" s="16" t="str">
        <f t="shared" si="161"/>
        <v/>
      </c>
      <c r="O186" s="16" t="str">
        <f t="shared" si="161"/>
        <v/>
      </c>
      <c r="P186" s="16" t="str">
        <f t="shared" si="161"/>
        <v/>
      </c>
      <c r="Q186" s="16" t="str">
        <f t="shared" si="161"/>
        <v/>
      </c>
      <c r="R186" s="16"/>
      <c r="S186" s="10"/>
      <c r="T186" s="259" t="str">
        <f t="shared" si="162"/>
        <v>.</v>
      </c>
    </row>
    <row r="187" spans="1:20" x14ac:dyDescent="0.3">
      <c r="A187" s="17"/>
      <c r="B187" s="55">
        <v>7</v>
      </c>
      <c r="C187" s="18" t="str">
        <f t="shared" si="159"/>
        <v/>
      </c>
      <c r="D187" s="18" t="str">
        <f t="shared" si="160"/>
        <v/>
      </c>
      <c r="E187" s="101" t="s">
        <v>290</v>
      </c>
      <c r="F187" s="18">
        <v>1</v>
      </c>
      <c r="G187" s="10"/>
      <c r="H187" s="10"/>
      <c r="I187" s="19"/>
      <c r="J187" s="16" t="str">
        <f t="shared" si="161"/>
        <v/>
      </c>
      <c r="K187" s="16" t="str">
        <f t="shared" si="161"/>
        <v/>
      </c>
      <c r="L187" s="16" t="str">
        <f t="shared" si="161"/>
        <v/>
      </c>
      <c r="M187" s="16" t="str">
        <f t="shared" si="161"/>
        <v/>
      </c>
      <c r="N187" s="16" t="str">
        <f t="shared" si="161"/>
        <v/>
      </c>
      <c r="O187" s="16" t="str">
        <f t="shared" si="161"/>
        <v/>
      </c>
      <c r="P187" s="16" t="str">
        <f t="shared" si="161"/>
        <v/>
      </c>
      <c r="Q187" s="16" t="str">
        <f t="shared" si="161"/>
        <v/>
      </c>
      <c r="R187" s="16">
        <f>SUM(Decsheets!$V$5:$V$13)-(SUM(J181:P187))</f>
        <v>21</v>
      </c>
      <c r="S187" s="10"/>
      <c r="T187" s="259" t="str">
        <f t="shared" si="162"/>
        <v>.</v>
      </c>
    </row>
    <row r="188" spans="1:20" x14ac:dyDescent="0.3">
      <c r="A188" s="23" t="s">
        <v>11</v>
      </c>
      <c r="B188" s="54"/>
      <c r="C188" s="20" t="s">
        <v>154</v>
      </c>
      <c r="D188" s="19"/>
      <c r="E188" s="128" t="s">
        <v>290</v>
      </c>
      <c r="F188" s="19"/>
      <c r="G188" s="10"/>
      <c r="H188" s="10"/>
      <c r="I188" s="10"/>
      <c r="J188" s="16"/>
      <c r="K188" s="16"/>
      <c r="L188" s="16"/>
      <c r="M188" s="16"/>
      <c r="N188" s="16"/>
      <c r="O188" s="16"/>
      <c r="P188" s="16"/>
      <c r="Q188" s="16"/>
      <c r="R188" s="16"/>
      <c r="S188" s="10" t="s">
        <v>43</v>
      </c>
      <c r="T188" s="260"/>
    </row>
    <row r="189" spans="1:20" x14ac:dyDescent="0.3">
      <c r="A189" s="17"/>
      <c r="B189" s="55">
        <v>1</v>
      </c>
      <c r="C189" s="18" t="str">
        <f t="shared" ref="C189:C195" si="163">IF(A189="","",VLOOKUP($A$188,IF(LEN(A189)=2,SWB,SWA),VLOOKUP(LEFT(A189,1),club,6,FALSE),FALSE))</f>
        <v/>
      </c>
      <c r="D189" s="18" t="str">
        <f t="shared" ref="D189:D195" si="164">IF(A189="","",VLOOKUP(LEFT(A189,1),club,2,FALSE))</f>
        <v/>
      </c>
      <c r="E189" s="101" t="s">
        <v>290</v>
      </c>
      <c r="F189" s="18">
        <f>Decsheets!$V$5</f>
        <v>6</v>
      </c>
      <c r="G189" s="10"/>
      <c r="H189" s="10"/>
      <c r="I189" s="19"/>
      <c r="J189" s="16" t="str">
        <f t="shared" ref="J189:Q195" si="165">IF($A189="","",IF(LEFT($A189,1)=J$12,$F189,""))</f>
        <v/>
      </c>
      <c r="K189" s="16" t="str">
        <f t="shared" si="165"/>
        <v/>
      </c>
      <c r="L189" s="16" t="str">
        <f t="shared" si="165"/>
        <v/>
      </c>
      <c r="M189" s="16" t="str">
        <f t="shared" si="165"/>
        <v/>
      </c>
      <c r="N189" s="16" t="str">
        <f t="shared" si="165"/>
        <v/>
      </c>
      <c r="O189" s="16" t="str">
        <f t="shared" si="165"/>
        <v/>
      </c>
      <c r="P189" s="16" t="str">
        <f t="shared" si="165"/>
        <v/>
      </c>
      <c r="Q189" s="16" t="str">
        <f t="shared" si="165"/>
        <v/>
      </c>
      <c r="R189" s="16"/>
      <c r="S189" s="10"/>
      <c r="T189" s="259" t="str">
        <f t="shared" ref="T189:T195" si="166">IFERROR(IF(E189=".",".",IF(E189&gt;=$AN$29,"L9",IF(E189&gt;=$AM$29,"L8",IF(E189&gt;=$AL$29,"L7",IF(E189&gt;=$AK$29,"L6",IF(E189&gt;=$AJ$29,"L5",IF(E189&gt;=$AI$29,"L4",IF(E189&gt;=$AH$29,"L3",IF(E189&gt;=$AG$29,"L2",IF(E189&gt;=$AF$29,"L1","-")))))))))),"?")</f>
        <v>.</v>
      </c>
    </row>
    <row r="190" spans="1:20" x14ac:dyDescent="0.3">
      <c r="A190" s="17"/>
      <c r="B190" s="55">
        <v>2</v>
      </c>
      <c r="C190" s="18" t="str">
        <f t="shared" si="163"/>
        <v/>
      </c>
      <c r="D190" s="18" t="str">
        <f t="shared" si="164"/>
        <v/>
      </c>
      <c r="E190" s="101" t="s">
        <v>290</v>
      </c>
      <c r="F190" s="18">
        <f>Decsheets!$V$6</f>
        <v>5</v>
      </c>
      <c r="G190" s="10"/>
      <c r="H190" s="10"/>
      <c r="I190" s="19"/>
      <c r="J190" s="16" t="str">
        <f t="shared" si="165"/>
        <v/>
      </c>
      <c r="K190" s="16" t="str">
        <f t="shared" si="165"/>
        <v/>
      </c>
      <c r="L190" s="16" t="str">
        <f t="shared" si="165"/>
        <v/>
      </c>
      <c r="M190" s="16" t="str">
        <f t="shared" si="165"/>
        <v/>
      </c>
      <c r="N190" s="16" t="str">
        <f t="shared" si="165"/>
        <v/>
      </c>
      <c r="O190" s="16" t="str">
        <f t="shared" si="165"/>
        <v/>
      </c>
      <c r="P190" s="16" t="str">
        <f t="shared" si="165"/>
        <v/>
      </c>
      <c r="Q190" s="16" t="str">
        <f t="shared" si="165"/>
        <v/>
      </c>
      <c r="R190" s="16"/>
      <c r="S190" s="10"/>
      <c r="T190" s="259" t="str">
        <f t="shared" si="166"/>
        <v>.</v>
      </c>
    </row>
    <row r="191" spans="1:20" x14ac:dyDescent="0.3">
      <c r="A191" s="17"/>
      <c r="B191" s="55">
        <v>3</v>
      </c>
      <c r="C191" s="18" t="str">
        <f t="shared" si="163"/>
        <v/>
      </c>
      <c r="D191" s="18" t="str">
        <f t="shared" si="164"/>
        <v/>
      </c>
      <c r="E191" s="101" t="s">
        <v>290</v>
      </c>
      <c r="F191" s="18">
        <f>Decsheets!$V$7</f>
        <v>4</v>
      </c>
      <c r="G191" s="10"/>
      <c r="H191" s="10"/>
      <c r="I191" s="19"/>
      <c r="J191" s="16" t="str">
        <f t="shared" si="165"/>
        <v/>
      </c>
      <c r="K191" s="16" t="str">
        <f t="shared" si="165"/>
        <v/>
      </c>
      <c r="L191" s="16" t="str">
        <f t="shared" si="165"/>
        <v/>
      </c>
      <c r="M191" s="16" t="str">
        <f t="shared" si="165"/>
        <v/>
      </c>
      <c r="N191" s="16" t="str">
        <f t="shared" si="165"/>
        <v/>
      </c>
      <c r="O191" s="16" t="str">
        <f t="shared" si="165"/>
        <v/>
      </c>
      <c r="P191" s="16" t="str">
        <f t="shared" si="165"/>
        <v/>
      </c>
      <c r="Q191" s="16" t="str">
        <f t="shared" si="165"/>
        <v/>
      </c>
      <c r="R191" s="16"/>
      <c r="S191" s="10"/>
      <c r="T191" s="259" t="str">
        <f t="shared" si="166"/>
        <v>.</v>
      </c>
    </row>
    <row r="192" spans="1:20" x14ac:dyDescent="0.3">
      <c r="A192" s="17"/>
      <c r="B192" s="55" t="s">
        <v>22</v>
      </c>
      <c r="C192" s="18" t="str">
        <f t="shared" si="163"/>
        <v/>
      </c>
      <c r="D192" s="18" t="str">
        <f t="shared" si="164"/>
        <v/>
      </c>
      <c r="E192" s="101" t="s">
        <v>290</v>
      </c>
      <c r="F192" s="18">
        <f>Decsheets!$V$8</f>
        <v>3</v>
      </c>
      <c r="G192" s="10"/>
      <c r="H192" s="10"/>
      <c r="I192" s="19"/>
      <c r="J192" s="16" t="str">
        <f t="shared" si="165"/>
        <v/>
      </c>
      <c r="K192" s="16" t="str">
        <f t="shared" si="165"/>
        <v/>
      </c>
      <c r="L192" s="16" t="str">
        <f t="shared" si="165"/>
        <v/>
      </c>
      <c r="M192" s="16" t="str">
        <f t="shared" si="165"/>
        <v/>
      </c>
      <c r="N192" s="16" t="str">
        <f t="shared" si="165"/>
        <v/>
      </c>
      <c r="O192" s="16" t="str">
        <f t="shared" si="165"/>
        <v/>
      </c>
      <c r="P192" s="16" t="str">
        <f t="shared" si="165"/>
        <v/>
      </c>
      <c r="Q192" s="16" t="str">
        <f t="shared" si="165"/>
        <v/>
      </c>
      <c r="R192" s="16"/>
      <c r="S192" s="10"/>
      <c r="T192" s="259" t="str">
        <f t="shared" si="166"/>
        <v>.</v>
      </c>
    </row>
    <row r="193" spans="1:20" x14ac:dyDescent="0.3">
      <c r="A193" s="17"/>
      <c r="B193" s="55" t="s">
        <v>23</v>
      </c>
      <c r="C193" s="18" t="str">
        <f t="shared" si="163"/>
        <v/>
      </c>
      <c r="D193" s="18" t="str">
        <f t="shared" si="164"/>
        <v/>
      </c>
      <c r="E193" s="101" t="s">
        <v>290</v>
      </c>
      <c r="F193" s="18">
        <f>Decsheets!$V$9</f>
        <v>2</v>
      </c>
      <c r="G193" s="10"/>
      <c r="H193" s="10"/>
      <c r="I193" s="19"/>
      <c r="J193" s="16" t="str">
        <f t="shared" si="165"/>
        <v/>
      </c>
      <c r="K193" s="16" t="str">
        <f t="shared" si="165"/>
        <v/>
      </c>
      <c r="L193" s="16" t="str">
        <f t="shared" si="165"/>
        <v/>
      </c>
      <c r="M193" s="16" t="str">
        <f t="shared" si="165"/>
        <v/>
      </c>
      <c r="N193" s="16" t="str">
        <f t="shared" si="165"/>
        <v/>
      </c>
      <c r="O193" s="16" t="str">
        <f t="shared" si="165"/>
        <v/>
      </c>
      <c r="P193" s="16" t="str">
        <f t="shared" si="165"/>
        <v/>
      </c>
      <c r="Q193" s="16" t="str">
        <f t="shared" si="165"/>
        <v/>
      </c>
      <c r="R193" s="16"/>
      <c r="S193" s="10"/>
      <c r="T193" s="259" t="str">
        <f t="shared" si="166"/>
        <v>.</v>
      </c>
    </row>
    <row r="194" spans="1:20" x14ac:dyDescent="0.3">
      <c r="A194" s="17"/>
      <c r="B194" s="55" t="s">
        <v>24</v>
      </c>
      <c r="C194" s="18" t="str">
        <f t="shared" si="163"/>
        <v/>
      </c>
      <c r="D194" s="18" t="str">
        <f t="shared" si="164"/>
        <v/>
      </c>
      <c r="E194" s="101" t="s">
        <v>290</v>
      </c>
      <c r="F194" s="18">
        <f>Decsheets!$V$10</f>
        <v>1</v>
      </c>
      <c r="G194" s="10"/>
      <c r="H194" s="10"/>
      <c r="I194" s="19"/>
      <c r="J194" s="16" t="str">
        <f t="shared" si="165"/>
        <v/>
      </c>
      <c r="K194" s="16" t="str">
        <f t="shared" si="165"/>
        <v/>
      </c>
      <c r="L194" s="16" t="str">
        <f t="shared" si="165"/>
        <v/>
      </c>
      <c r="M194" s="16" t="str">
        <f t="shared" si="165"/>
        <v/>
      </c>
      <c r="N194" s="16" t="str">
        <f t="shared" si="165"/>
        <v/>
      </c>
      <c r="O194" s="16" t="str">
        <f t="shared" si="165"/>
        <v/>
      </c>
      <c r="P194" s="16" t="str">
        <f t="shared" si="165"/>
        <v/>
      </c>
      <c r="Q194" s="16" t="str">
        <f t="shared" si="165"/>
        <v/>
      </c>
      <c r="R194" s="16"/>
      <c r="S194" s="10"/>
      <c r="T194" s="259" t="str">
        <f t="shared" si="166"/>
        <v>.</v>
      </c>
    </row>
    <row r="195" spans="1:20" x14ac:dyDescent="0.3">
      <c r="A195" s="17"/>
      <c r="B195" s="55">
        <v>7</v>
      </c>
      <c r="C195" s="18" t="str">
        <f t="shared" si="163"/>
        <v/>
      </c>
      <c r="D195" s="18" t="str">
        <f t="shared" si="164"/>
        <v/>
      </c>
      <c r="E195" s="101" t="s">
        <v>290</v>
      </c>
      <c r="F195" s="18">
        <v>1</v>
      </c>
      <c r="G195" s="10"/>
      <c r="H195" s="10"/>
      <c r="I195" s="19"/>
      <c r="J195" s="16" t="str">
        <f t="shared" si="165"/>
        <v/>
      </c>
      <c r="K195" s="16" t="str">
        <f t="shared" si="165"/>
        <v/>
      </c>
      <c r="L195" s="16" t="str">
        <f t="shared" si="165"/>
        <v/>
      </c>
      <c r="M195" s="16" t="str">
        <f t="shared" si="165"/>
        <v/>
      </c>
      <c r="N195" s="16" t="str">
        <f t="shared" si="165"/>
        <v/>
      </c>
      <c r="O195" s="16" t="str">
        <f t="shared" si="165"/>
        <v/>
      </c>
      <c r="P195" s="16" t="str">
        <f t="shared" si="165"/>
        <v/>
      </c>
      <c r="Q195" s="16" t="str">
        <f t="shared" si="165"/>
        <v/>
      </c>
      <c r="R195" s="16">
        <f>SUM(Decsheets!$V$5:$V$13)-(SUM(J189:P195))</f>
        <v>21</v>
      </c>
      <c r="S195" s="10"/>
      <c r="T195" s="259" t="str">
        <f t="shared" si="166"/>
        <v>.</v>
      </c>
    </row>
    <row r="196" spans="1:20" x14ac:dyDescent="0.3">
      <c r="A196" s="23" t="s">
        <v>12</v>
      </c>
      <c r="B196" s="54"/>
      <c r="C196" s="20" t="s">
        <v>155</v>
      </c>
      <c r="D196" s="19"/>
      <c r="E196" s="128" t="s">
        <v>290</v>
      </c>
      <c r="F196" s="19"/>
      <c r="G196" s="10"/>
      <c r="H196" s="10"/>
      <c r="I196" s="10"/>
      <c r="J196" s="16"/>
      <c r="K196" s="16"/>
      <c r="L196" s="16"/>
      <c r="M196" s="16"/>
      <c r="N196" s="16"/>
      <c r="O196" s="16"/>
      <c r="P196" s="16"/>
      <c r="Q196" s="16"/>
      <c r="R196" s="16"/>
      <c r="S196" s="10" t="s">
        <v>44</v>
      </c>
      <c r="T196" s="260"/>
    </row>
    <row r="197" spans="1:20" x14ac:dyDescent="0.3">
      <c r="A197" s="17"/>
      <c r="B197" s="55">
        <v>1</v>
      </c>
      <c r="C197" s="18" t="str">
        <f t="shared" ref="C197:C203" si="167">IF(A197="","",VLOOKUP($A$196,IF(LEN(A197)=2,SWB,SWA),VLOOKUP(LEFT(A197,1),club,6,FALSE),FALSE))</f>
        <v/>
      </c>
      <c r="D197" s="18" t="str">
        <f t="shared" ref="D197:D203" si="168">IF(A197="","",VLOOKUP(LEFT(A197,1),club,2,FALSE))</f>
        <v/>
      </c>
      <c r="E197" s="101" t="s">
        <v>290</v>
      </c>
      <c r="F197" s="18">
        <f>Decsheets!$V$5</f>
        <v>6</v>
      </c>
      <c r="G197" s="10"/>
      <c r="H197" s="10"/>
      <c r="I197" s="19"/>
      <c r="J197" s="16" t="str">
        <f t="shared" ref="J197:Q203" si="169">IF($A197="","",IF(LEFT($A197,1)=J$12,$F197,""))</f>
        <v/>
      </c>
      <c r="K197" s="16" t="str">
        <f t="shared" si="169"/>
        <v/>
      </c>
      <c r="L197" s="16" t="str">
        <f t="shared" si="169"/>
        <v/>
      </c>
      <c r="M197" s="16" t="str">
        <f t="shared" si="169"/>
        <v/>
      </c>
      <c r="N197" s="16" t="str">
        <f t="shared" si="169"/>
        <v/>
      </c>
      <c r="O197" s="16" t="str">
        <f t="shared" si="169"/>
        <v/>
      </c>
      <c r="P197" s="16" t="str">
        <f t="shared" si="169"/>
        <v/>
      </c>
      <c r="Q197" s="16" t="str">
        <f t="shared" si="169"/>
        <v/>
      </c>
      <c r="R197" s="16"/>
      <c r="S197" s="10"/>
      <c r="T197" s="259" t="str">
        <f t="shared" ref="T197:T203" si="170">IFERROR(IF(E197=".",".",IF(E197&gt;=$AN$30,"L9",IF(E197&gt;=$AM$30,"L8",IF(E197&gt;=$AL$30,"L7",IF(E197&gt;=$AK$30,"L6",IF(E197&gt;=$AJ$30,"L5",IF(E197&gt;=$AI$30,"L4",IF(E197&gt;=$AH$30,"L3",IF(E197&gt;=$AG$30,"L2",IF(E197&gt;=$AF$30,"L1","-")))))))))),"?")</f>
        <v>.</v>
      </c>
    </row>
    <row r="198" spans="1:20" x14ac:dyDescent="0.3">
      <c r="A198" s="17"/>
      <c r="B198" s="55">
        <v>2</v>
      </c>
      <c r="C198" s="18" t="str">
        <f t="shared" si="167"/>
        <v/>
      </c>
      <c r="D198" s="18" t="str">
        <f t="shared" si="168"/>
        <v/>
      </c>
      <c r="E198" s="101" t="s">
        <v>290</v>
      </c>
      <c r="F198" s="18">
        <f>Decsheets!$V$6</f>
        <v>5</v>
      </c>
      <c r="G198" s="10"/>
      <c r="H198" s="10"/>
      <c r="I198" s="19"/>
      <c r="J198" s="16" t="str">
        <f t="shared" si="169"/>
        <v/>
      </c>
      <c r="K198" s="16" t="str">
        <f t="shared" si="169"/>
        <v/>
      </c>
      <c r="L198" s="16" t="str">
        <f t="shared" si="169"/>
        <v/>
      </c>
      <c r="M198" s="16" t="str">
        <f t="shared" si="169"/>
        <v/>
      </c>
      <c r="N198" s="16" t="str">
        <f t="shared" si="169"/>
        <v/>
      </c>
      <c r="O198" s="16" t="str">
        <f t="shared" si="169"/>
        <v/>
      </c>
      <c r="P198" s="16" t="str">
        <f t="shared" si="169"/>
        <v/>
      </c>
      <c r="Q198" s="16" t="str">
        <f t="shared" si="169"/>
        <v/>
      </c>
      <c r="R198" s="16"/>
      <c r="S198" s="10"/>
      <c r="T198" s="259" t="str">
        <f t="shared" si="170"/>
        <v>.</v>
      </c>
    </row>
    <row r="199" spans="1:20" x14ac:dyDescent="0.3">
      <c r="A199" s="17"/>
      <c r="B199" s="55">
        <v>3</v>
      </c>
      <c r="C199" s="18" t="str">
        <f t="shared" si="167"/>
        <v/>
      </c>
      <c r="D199" s="18" t="str">
        <f t="shared" si="168"/>
        <v/>
      </c>
      <c r="E199" s="101" t="s">
        <v>290</v>
      </c>
      <c r="F199" s="18">
        <f>Decsheets!$V$7</f>
        <v>4</v>
      </c>
      <c r="G199" s="10"/>
      <c r="H199" s="10"/>
      <c r="I199" s="19"/>
      <c r="J199" s="16" t="str">
        <f t="shared" si="169"/>
        <v/>
      </c>
      <c r="K199" s="16" t="str">
        <f t="shared" si="169"/>
        <v/>
      </c>
      <c r="L199" s="16" t="str">
        <f t="shared" si="169"/>
        <v/>
      </c>
      <c r="M199" s="16" t="str">
        <f t="shared" si="169"/>
        <v/>
      </c>
      <c r="N199" s="16" t="str">
        <f t="shared" si="169"/>
        <v/>
      </c>
      <c r="O199" s="16" t="str">
        <f t="shared" si="169"/>
        <v/>
      </c>
      <c r="P199" s="16" t="str">
        <f t="shared" si="169"/>
        <v/>
      </c>
      <c r="Q199" s="16" t="str">
        <f t="shared" si="169"/>
        <v/>
      </c>
      <c r="R199" s="16"/>
      <c r="S199" s="10"/>
      <c r="T199" s="259" t="str">
        <f t="shared" si="170"/>
        <v>.</v>
      </c>
    </row>
    <row r="200" spans="1:20" x14ac:dyDescent="0.3">
      <c r="A200" s="17"/>
      <c r="B200" s="55" t="s">
        <v>22</v>
      </c>
      <c r="C200" s="18" t="str">
        <f t="shared" si="167"/>
        <v/>
      </c>
      <c r="D200" s="18" t="str">
        <f t="shared" si="168"/>
        <v/>
      </c>
      <c r="E200" s="101" t="s">
        <v>290</v>
      </c>
      <c r="F200" s="18">
        <f>Decsheets!$V$8</f>
        <v>3</v>
      </c>
      <c r="G200" s="10"/>
      <c r="H200" s="10"/>
      <c r="I200" s="19"/>
      <c r="J200" s="16" t="str">
        <f t="shared" si="169"/>
        <v/>
      </c>
      <c r="K200" s="16" t="str">
        <f t="shared" si="169"/>
        <v/>
      </c>
      <c r="L200" s="16" t="str">
        <f t="shared" si="169"/>
        <v/>
      </c>
      <c r="M200" s="16" t="str">
        <f t="shared" si="169"/>
        <v/>
      </c>
      <c r="N200" s="16" t="str">
        <f t="shared" si="169"/>
        <v/>
      </c>
      <c r="O200" s="16" t="str">
        <f t="shared" si="169"/>
        <v/>
      </c>
      <c r="P200" s="16" t="str">
        <f t="shared" si="169"/>
        <v/>
      </c>
      <c r="Q200" s="16" t="str">
        <f t="shared" si="169"/>
        <v/>
      </c>
      <c r="R200" s="16"/>
      <c r="S200" s="10"/>
      <c r="T200" s="259" t="str">
        <f t="shared" si="170"/>
        <v>.</v>
      </c>
    </row>
    <row r="201" spans="1:20" x14ac:dyDescent="0.3">
      <c r="A201" s="17"/>
      <c r="B201" s="55" t="s">
        <v>23</v>
      </c>
      <c r="C201" s="18" t="str">
        <f t="shared" si="167"/>
        <v/>
      </c>
      <c r="D201" s="18" t="str">
        <f t="shared" si="168"/>
        <v/>
      </c>
      <c r="E201" s="101" t="s">
        <v>290</v>
      </c>
      <c r="F201" s="18">
        <f>Decsheets!$V$9</f>
        <v>2</v>
      </c>
      <c r="G201" s="10"/>
      <c r="H201" s="10"/>
      <c r="I201" s="19"/>
      <c r="J201" s="16" t="str">
        <f t="shared" si="169"/>
        <v/>
      </c>
      <c r="K201" s="16" t="str">
        <f t="shared" si="169"/>
        <v/>
      </c>
      <c r="L201" s="16" t="str">
        <f t="shared" si="169"/>
        <v/>
      </c>
      <c r="M201" s="16" t="str">
        <f t="shared" si="169"/>
        <v/>
      </c>
      <c r="N201" s="16" t="str">
        <f t="shared" si="169"/>
        <v/>
      </c>
      <c r="O201" s="16" t="str">
        <f t="shared" si="169"/>
        <v/>
      </c>
      <c r="P201" s="16" t="str">
        <f t="shared" si="169"/>
        <v/>
      </c>
      <c r="Q201" s="16" t="str">
        <f t="shared" si="169"/>
        <v/>
      </c>
      <c r="R201" s="16"/>
      <c r="S201" s="10"/>
      <c r="T201" s="259" t="str">
        <f t="shared" si="170"/>
        <v>.</v>
      </c>
    </row>
    <row r="202" spans="1:20" x14ac:dyDescent="0.3">
      <c r="A202" s="17"/>
      <c r="B202" s="55" t="s">
        <v>24</v>
      </c>
      <c r="C202" s="18" t="str">
        <f t="shared" si="167"/>
        <v/>
      </c>
      <c r="D202" s="18" t="str">
        <f t="shared" si="168"/>
        <v/>
      </c>
      <c r="E202" s="101" t="s">
        <v>290</v>
      </c>
      <c r="F202" s="18">
        <f>Decsheets!$V$10</f>
        <v>1</v>
      </c>
      <c r="G202" s="10"/>
      <c r="H202" s="10"/>
      <c r="I202" s="19"/>
      <c r="J202" s="16" t="str">
        <f t="shared" si="169"/>
        <v/>
      </c>
      <c r="K202" s="16" t="str">
        <f t="shared" si="169"/>
        <v/>
      </c>
      <c r="L202" s="16" t="str">
        <f t="shared" si="169"/>
        <v/>
      </c>
      <c r="M202" s="16" t="str">
        <f t="shared" si="169"/>
        <v/>
      </c>
      <c r="N202" s="16" t="str">
        <f t="shared" si="169"/>
        <v/>
      </c>
      <c r="O202" s="16" t="str">
        <f t="shared" si="169"/>
        <v/>
      </c>
      <c r="P202" s="16" t="str">
        <f t="shared" si="169"/>
        <v/>
      </c>
      <c r="Q202" s="16" t="str">
        <f t="shared" si="169"/>
        <v/>
      </c>
      <c r="R202" s="16"/>
      <c r="S202" s="10"/>
      <c r="T202" s="259" t="str">
        <f t="shared" si="170"/>
        <v>.</v>
      </c>
    </row>
    <row r="203" spans="1:20" x14ac:dyDescent="0.3">
      <c r="A203" s="17"/>
      <c r="B203" s="55">
        <v>7</v>
      </c>
      <c r="C203" s="18" t="str">
        <f t="shared" si="167"/>
        <v/>
      </c>
      <c r="D203" s="18" t="str">
        <f t="shared" si="168"/>
        <v/>
      </c>
      <c r="E203" s="101" t="s">
        <v>290</v>
      </c>
      <c r="F203" s="18">
        <v>1</v>
      </c>
      <c r="G203" s="10"/>
      <c r="H203" s="10"/>
      <c r="I203" s="19"/>
      <c r="J203" s="16" t="str">
        <f t="shared" si="169"/>
        <v/>
      </c>
      <c r="K203" s="16" t="str">
        <f t="shared" si="169"/>
        <v/>
      </c>
      <c r="L203" s="16" t="str">
        <f t="shared" si="169"/>
        <v/>
      </c>
      <c r="M203" s="16" t="str">
        <f t="shared" si="169"/>
        <v/>
      </c>
      <c r="N203" s="16" t="str">
        <f t="shared" si="169"/>
        <v/>
      </c>
      <c r="O203" s="16" t="str">
        <f t="shared" si="169"/>
        <v/>
      </c>
      <c r="P203" s="16" t="str">
        <f t="shared" si="169"/>
        <v/>
      </c>
      <c r="Q203" s="16" t="str">
        <f t="shared" si="169"/>
        <v/>
      </c>
      <c r="R203" s="16">
        <f>SUM(Decsheets!$V$5:$V$13)-(SUM(J197:P203))</f>
        <v>21</v>
      </c>
      <c r="S203" s="10"/>
      <c r="T203" s="259" t="str">
        <f t="shared" si="170"/>
        <v>.</v>
      </c>
    </row>
    <row r="204" spans="1:20" x14ac:dyDescent="0.3">
      <c r="A204" s="23" t="s">
        <v>13</v>
      </c>
      <c r="B204" s="54"/>
      <c r="C204" s="20" t="s">
        <v>156</v>
      </c>
      <c r="D204" s="19"/>
      <c r="E204" s="128" t="s">
        <v>290</v>
      </c>
      <c r="F204" s="19"/>
      <c r="G204" s="10"/>
      <c r="H204" s="10"/>
      <c r="I204" s="10"/>
      <c r="J204" s="16"/>
      <c r="K204" s="16"/>
      <c r="L204" s="16"/>
      <c r="M204" s="16"/>
      <c r="N204" s="16"/>
      <c r="O204" s="16"/>
      <c r="P204" s="16"/>
      <c r="Q204" s="16"/>
      <c r="R204" s="16"/>
      <c r="S204" s="10" t="s">
        <v>45</v>
      </c>
      <c r="T204" s="260"/>
    </row>
    <row r="205" spans="1:20" x14ac:dyDescent="0.3">
      <c r="A205" s="17"/>
      <c r="B205" s="55">
        <v>1</v>
      </c>
      <c r="C205" s="18" t="str">
        <f t="shared" ref="C205:C211" si="171">IF(A205="","",VLOOKUP($A$204,IF(LEN(A205)=2,SWB,SWA),VLOOKUP(LEFT(A205,1),club,6,FALSE),FALSE))</f>
        <v/>
      </c>
      <c r="D205" s="18" t="str">
        <f t="shared" ref="D205:D211" si="172">IF(A205="","",VLOOKUP(LEFT(A205,1),club,2,FALSE))</f>
        <v/>
      </c>
      <c r="E205" s="101" t="s">
        <v>290</v>
      </c>
      <c r="F205" s="18">
        <f>Decsheets!$V$5</f>
        <v>6</v>
      </c>
      <c r="G205" s="10"/>
      <c r="H205" s="10"/>
      <c r="I205" s="19"/>
      <c r="J205" s="16" t="str">
        <f t="shared" ref="J205:Q211" si="173">IF($A205="","",IF(LEFT($A205,1)=J$12,$F205,""))</f>
        <v/>
      </c>
      <c r="K205" s="16" t="str">
        <f t="shared" si="173"/>
        <v/>
      </c>
      <c r="L205" s="16" t="str">
        <f t="shared" si="173"/>
        <v/>
      </c>
      <c r="M205" s="16" t="str">
        <f t="shared" si="173"/>
        <v/>
      </c>
      <c r="N205" s="16" t="str">
        <f t="shared" si="173"/>
        <v/>
      </c>
      <c r="O205" s="16" t="str">
        <f t="shared" si="173"/>
        <v/>
      </c>
      <c r="P205" s="16" t="str">
        <f t="shared" si="173"/>
        <v/>
      </c>
      <c r="Q205" s="16" t="str">
        <f t="shared" si="173"/>
        <v/>
      </c>
      <c r="R205" s="16"/>
      <c r="S205" s="10"/>
      <c r="T205" s="259" t="str">
        <f t="shared" ref="T205:T211" si="174">IFERROR(IF(E205=".",".",IF(E205&gt;=$AN$31,"L9",IF(E205&gt;=$AM$31,"L8",IF(E205&gt;=$AL$31,"L7",IF(E205&gt;=$AK$31,"L6",IF(E205&gt;=$AJ$31,"L5",IF(E205&gt;=$AI$31,"L4",IF(E205&gt;=$AH$31,"L3",IF(E205&gt;=$AG$31,"L2",IF(E205&gt;=$AF$31,"L1","-")))))))))),"?")</f>
        <v>.</v>
      </c>
    </row>
    <row r="206" spans="1:20" x14ac:dyDescent="0.3">
      <c r="A206" s="17"/>
      <c r="B206" s="55">
        <v>2</v>
      </c>
      <c r="C206" s="18" t="str">
        <f t="shared" si="171"/>
        <v/>
      </c>
      <c r="D206" s="18" t="str">
        <f t="shared" si="172"/>
        <v/>
      </c>
      <c r="E206" s="101" t="s">
        <v>290</v>
      </c>
      <c r="F206" s="18">
        <f>Decsheets!$V$6</f>
        <v>5</v>
      </c>
      <c r="G206" s="10"/>
      <c r="H206" s="10"/>
      <c r="I206" s="19"/>
      <c r="J206" s="16" t="str">
        <f t="shared" si="173"/>
        <v/>
      </c>
      <c r="K206" s="16" t="str">
        <f t="shared" si="173"/>
        <v/>
      </c>
      <c r="L206" s="16" t="str">
        <f t="shared" si="173"/>
        <v/>
      </c>
      <c r="M206" s="16" t="str">
        <f t="shared" si="173"/>
        <v/>
      </c>
      <c r="N206" s="16" t="str">
        <f t="shared" si="173"/>
        <v/>
      </c>
      <c r="O206" s="16" t="str">
        <f t="shared" si="173"/>
        <v/>
      </c>
      <c r="P206" s="16" t="str">
        <f t="shared" si="173"/>
        <v/>
      </c>
      <c r="Q206" s="16" t="str">
        <f t="shared" si="173"/>
        <v/>
      </c>
      <c r="R206" s="16"/>
      <c r="S206" s="10"/>
      <c r="T206" s="259" t="str">
        <f t="shared" si="174"/>
        <v>.</v>
      </c>
    </row>
    <row r="207" spans="1:20" x14ac:dyDescent="0.3">
      <c r="A207" s="17"/>
      <c r="B207" s="55">
        <v>3</v>
      </c>
      <c r="C207" s="18" t="str">
        <f t="shared" si="171"/>
        <v/>
      </c>
      <c r="D207" s="18" t="str">
        <f t="shared" si="172"/>
        <v/>
      </c>
      <c r="E207" s="101" t="s">
        <v>290</v>
      </c>
      <c r="F207" s="18">
        <f>Decsheets!$V$7</f>
        <v>4</v>
      </c>
      <c r="G207" s="10"/>
      <c r="H207" s="10"/>
      <c r="I207" s="19"/>
      <c r="J207" s="16" t="str">
        <f t="shared" si="173"/>
        <v/>
      </c>
      <c r="K207" s="16" t="str">
        <f t="shared" si="173"/>
        <v/>
      </c>
      <c r="L207" s="16" t="str">
        <f t="shared" si="173"/>
        <v/>
      </c>
      <c r="M207" s="16" t="str">
        <f t="shared" si="173"/>
        <v/>
      </c>
      <c r="N207" s="16" t="str">
        <f t="shared" si="173"/>
        <v/>
      </c>
      <c r="O207" s="16" t="str">
        <f t="shared" si="173"/>
        <v/>
      </c>
      <c r="P207" s="16" t="str">
        <f t="shared" si="173"/>
        <v/>
      </c>
      <c r="Q207" s="16" t="str">
        <f t="shared" si="173"/>
        <v/>
      </c>
      <c r="R207" s="16"/>
      <c r="S207" s="10"/>
      <c r="T207" s="259" t="str">
        <f t="shared" si="174"/>
        <v>.</v>
      </c>
    </row>
    <row r="208" spans="1:20" x14ac:dyDescent="0.3">
      <c r="A208" s="17"/>
      <c r="B208" s="55" t="s">
        <v>22</v>
      </c>
      <c r="C208" s="18" t="str">
        <f t="shared" si="171"/>
        <v/>
      </c>
      <c r="D208" s="18" t="str">
        <f t="shared" si="172"/>
        <v/>
      </c>
      <c r="E208" s="101" t="s">
        <v>290</v>
      </c>
      <c r="F208" s="18">
        <f>Decsheets!$V$8</f>
        <v>3</v>
      </c>
      <c r="G208" s="10"/>
      <c r="H208" s="10"/>
      <c r="I208" s="19"/>
      <c r="J208" s="16" t="str">
        <f t="shared" si="173"/>
        <v/>
      </c>
      <c r="K208" s="16" t="str">
        <f t="shared" si="173"/>
        <v/>
      </c>
      <c r="L208" s="16" t="str">
        <f t="shared" si="173"/>
        <v/>
      </c>
      <c r="M208" s="16" t="str">
        <f t="shared" si="173"/>
        <v/>
      </c>
      <c r="N208" s="16" t="str">
        <f t="shared" si="173"/>
        <v/>
      </c>
      <c r="O208" s="16" t="str">
        <f t="shared" si="173"/>
        <v/>
      </c>
      <c r="P208" s="16" t="str">
        <f t="shared" si="173"/>
        <v/>
      </c>
      <c r="Q208" s="16" t="str">
        <f t="shared" si="173"/>
        <v/>
      </c>
      <c r="R208" s="16"/>
      <c r="S208" s="10"/>
      <c r="T208" s="259" t="str">
        <f t="shared" si="174"/>
        <v>.</v>
      </c>
    </row>
    <row r="209" spans="1:20" x14ac:dyDescent="0.3">
      <c r="A209" s="17"/>
      <c r="B209" s="55" t="s">
        <v>23</v>
      </c>
      <c r="C209" s="18" t="str">
        <f t="shared" si="171"/>
        <v/>
      </c>
      <c r="D209" s="18" t="str">
        <f t="shared" si="172"/>
        <v/>
      </c>
      <c r="E209" s="101" t="s">
        <v>290</v>
      </c>
      <c r="F209" s="18">
        <f>Decsheets!$V$9</f>
        <v>2</v>
      </c>
      <c r="G209" s="10"/>
      <c r="H209" s="10"/>
      <c r="I209" s="19"/>
      <c r="J209" s="16" t="str">
        <f t="shared" si="173"/>
        <v/>
      </c>
      <c r="K209" s="16" t="str">
        <f t="shared" si="173"/>
        <v/>
      </c>
      <c r="L209" s="16" t="str">
        <f t="shared" si="173"/>
        <v/>
      </c>
      <c r="M209" s="16" t="str">
        <f t="shared" si="173"/>
        <v/>
      </c>
      <c r="N209" s="16" t="str">
        <f t="shared" si="173"/>
        <v/>
      </c>
      <c r="O209" s="16" t="str">
        <f t="shared" si="173"/>
        <v/>
      </c>
      <c r="P209" s="16" t="str">
        <f t="shared" si="173"/>
        <v/>
      </c>
      <c r="Q209" s="16" t="str">
        <f t="shared" si="173"/>
        <v/>
      </c>
      <c r="R209" s="16"/>
      <c r="S209" s="10"/>
      <c r="T209" s="259" t="str">
        <f t="shared" si="174"/>
        <v>.</v>
      </c>
    </row>
    <row r="210" spans="1:20" x14ac:dyDescent="0.3">
      <c r="A210" s="17"/>
      <c r="B210" s="55" t="s">
        <v>24</v>
      </c>
      <c r="C210" s="18" t="str">
        <f t="shared" si="171"/>
        <v/>
      </c>
      <c r="D210" s="18" t="str">
        <f t="shared" si="172"/>
        <v/>
      </c>
      <c r="E210" s="101" t="s">
        <v>290</v>
      </c>
      <c r="F210" s="18">
        <f>Decsheets!$V$10</f>
        <v>1</v>
      </c>
      <c r="G210" s="10"/>
      <c r="H210" s="10"/>
      <c r="I210" s="19"/>
      <c r="J210" s="16" t="str">
        <f t="shared" si="173"/>
        <v/>
      </c>
      <c r="K210" s="16" t="str">
        <f t="shared" si="173"/>
        <v/>
      </c>
      <c r="L210" s="16" t="str">
        <f t="shared" si="173"/>
        <v/>
      </c>
      <c r="M210" s="16" t="str">
        <f t="shared" si="173"/>
        <v/>
      </c>
      <c r="N210" s="16" t="str">
        <f t="shared" si="173"/>
        <v/>
      </c>
      <c r="O210" s="16" t="str">
        <f t="shared" si="173"/>
        <v/>
      </c>
      <c r="P210" s="16" t="str">
        <f t="shared" si="173"/>
        <v/>
      </c>
      <c r="Q210" s="16" t="str">
        <f t="shared" si="173"/>
        <v/>
      </c>
      <c r="R210" s="16"/>
      <c r="S210" s="10"/>
      <c r="T210" s="259" t="str">
        <f t="shared" si="174"/>
        <v>.</v>
      </c>
    </row>
    <row r="211" spans="1:20" x14ac:dyDescent="0.3">
      <c r="A211" s="17"/>
      <c r="B211" s="55">
        <v>7</v>
      </c>
      <c r="C211" s="18" t="str">
        <f t="shared" si="171"/>
        <v/>
      </c>
      <c r="D211" s="18" t="str">
        <f t="shared" si="172"/>
        <v/>
      </c>
      <c r="E211" s="101" t="s">
        <v>290</v>
      </c>
      <c r="F211" s="18">
        <v>1</v>
      </c>
      <c r="G211" s="10"/>
      <c r="H211" s="10"/>
      <c r="I211" s="19"/>
      <c r="J211" s="16" t="str">
        <f t="shared" si="173"/>
        <v/>
      </c>
      <c r="K211" s="16" t="str">
        <f t="shared" si="173"/>
        <v/>
      </c>
      <c r="L211" s="16" t="str">
        <f t="shared" si="173"/>
        <v/>
      </c>
      <c r="M211" s="16" t="str">
        <f t="shared" si="173"/>
        <v/>
      </c>
      <c r="N211" s="16" t="str">
        <f t="shared" si="173"/>
        <v/>
      </c>
      <c r="O211" s="16" t="str">
        <f t="shared" si="173"/>
        <v/>
      </c>
      <c r="P211" s="16" t="str">
        <f t="shared" si="173"/>
        <v/>
      </c>
      <c r="Q211" s="16" t="str">
        <f t="shared" si="173"/>
        <v/>
      </c>
      <c r="R211" s="16">
        <f>SUM(Decsheets!$V$5:$V$13)-(SUM(J205:P211))</f>
        <v>21</v>
      </c>
      <c r="S211" s="10"/>
      <c r="T211" s="259" t="str">
        <f t="shared" si="174"/>
        <v>.</v>
      </c>
    </row>
    <row r="212" spans="1:20" x14ac:dyDescent="0.3">
      <c r="A212" s="23" t="s">
        <v>13</v>
      </c>
      <c r="B212" s="54"/>
      <c r="C212" s="20" t="s">
        <v>157</v>
      </c>
      <c r="D212" s="19"/>
      <c r="E212" s="128" t="s">
        <v>290</v>
      </c>
      <c r="F212" s="19"/>
      <c r="G212" s="10"/>
      <c r="H212" s="10"/>
      <c r="I212" s="10"/>
      <c r="J212" s="16"/>
      <c r="K212" s="16"/>
      <c r="L212" s="16"/>
      <c r="M212" s="16"/>
      <c r="N212" s="16"/>
      <c r="O212" s="16"/>
      <c r="P212" s="16"/>
      <c r="Q212" s="16"/>
      <c r="R212" s="16"/>
      <c r="S212" s="10" t="s">
        <v>46</v>
      </c>
      <c r="T212" s="260"/>
    </row>
    <row r="213" spans="1:20" x14ac:dyDescent="0.3">
      <c r="A213" s="17"/>
      <c r="B213" s="55">
        <v>1</v>
      </c>
      <c r="C213" s="18" t="str">
        <f t="shared" ref="C213:C219" si="175">IF(A213="","",VLOOKUP($A$212,IF(LEN(A213)=2,SWB,SWA),VLOOKUP(LEFT(A213,1),club,6,FALSE),FALSE))</f>
        <v/>
      </c>
      <c r="D213" s="18" t="str">
        <f t="shared" ref="D213:D219" si="176">IF(A213="","",VLOOKUP(LEFT(A213,1),club,2,FALSE))</f>
        <v/>
      </c>
      <c r="E213" s="101" t="s">
        <v>290</v>
      </c>
      <c r="F213" s="18">
        <f>Decsheets!$V$5</f>
        <v>6</v>
      </c>
      <c r="G213" s="10"/>
      <c r="H213" s="10"/>
      <c r="I213" s="19"/>
      <c r="J213" s="16" t="str">
        <f t="shared" ref="J213:Q219" si="177">IF($A213="","",IF(LEFT($A213,1)=J$12,$F213,""))</f>
        <v/>
      </c>
      <c r="K213" s="16" t="str">
        <f t="shared" si="177"/>
        <v/>
      </c>
      <c r="L213" s="16" t="str">
        <f t="shared" si="177"/>
        <v/>
      </c>
      <c r="M213" s="16" t="str">
        <f t="shared" si="177"/>
        <v/>
      </c>
      <c r="N213" s="16" t="str">
        <f t="shared" si="177"/>
        <v/>
      </c>
      <c r="O213" s="16" t="str">
        <f t="shared" si="177"/>
        <v/>
      </c>
      <c r="P213" s="16" t="str">
        <f t="shared" si="177"/>
        <v/>
      </c>
      <c r="Q213" s="16" t="str">
        <f t="shared" si="177"/>
        <v/>
      </c>
      <c r="R213" s="16"/>
      <c r="S213" s="10"/>
      <c r="T213" s="259" t="str">
        <f t="shared" ref="T213:T219" si="178">IFERROR(IF(E213=".",".",IF(E213&gt;=$AN$31,"L9",IF(E213&gt;=$AM$31,"L8",IF(E213&gt;=$AL$31,"L7",IF(E213&gt;=$AK$31,"L6",IF(E213&gt;=$AJ$31,"L5",IF(E213&gt;=$AI$31,"L4",IF(E213&gt;=$AH$31,"L3",IF(E213&gt;=$AG$31,"L2",IF(E213&gt;=$AF$31,"L1","-")))))))))),"?")</f>
        <v>.</v>
      </c>
    </row>
    <row r="214" spans="1:20" x14ac:dyDescent="0.3">
      <c r="A214" s="17"/>
      <c r="B214" s="55">
        <v>2</v>
      </c>
      <c r="C214" s="18" t="str">
        <f t="shared" si="175"/>
        <v/>
      </c>
      <c r="D214" s="18" t="str">
        <f t="shared" si="176"/>
        <v/>
      </c>
      <c r="E214" s="101" t="s">
        <v>290</v>
      </c>
      <c r="F214" s="18">
        <f>Decsheets!$V$6</f>
        <v>5</v>
      </c>
      <c r="G214" s="10"/>
      <c r="H214" s="10"/>
      <c r="I214" s="19"/>
      <c r="J214" s="16" t="str">
        <f t="shared" si="177"/>
        <v/>
      </c>
      <c r="K214" s="16" t="str">
        <f t="shared" si="177"/>
        <v/>
      </c>
      <c r="L214" s="16" t="str">
        <f t="shared" si="177"/>
        <v/>
      </c>
      <c r="M214" s="16" t="str">
        <f t="shared" si="177"/>
        <v/>
      </c>
      <c r="N214" s="16" t="str">
        <f t="shared" si="177"/>
        <v/>
      </c>
      <c r="O214" s="16" t="str">
        <f t="shared" si="177"/>
        <v/>
      </c>
      <c r="P214" s="16" t="str">
        <f t="shared" si="177"/>
        <v/>
      </c>
      <c r="Q214" s="16" t="str">
        <f t="shared" si="177"/>
        <v/>
      </c>
      <c r="R214" s="16"/>
      <c r="S214" s="10"/>
      <c r="T214" s="259" t="str">
        <f t="shared" si="178"/>
        <v>.</v>
      </c>
    </row>
    <row r="215" spans="1:20" x14ac:dyDescent="0.3">
      <c r="A215" s="17"/>
      <c r="B215" s="55">
        <v>3</v>
      </c>
      <c r="C215" s="18" t="str">
        <f t="shared" si="175"/>
        <v/>
      </c>
      <c r="D215" s="18" t="str">
        <f t="shared" si="176"/>
        <v/>
      </c>
      <c r="E215" s="101" t="s">
        <v>290</v>
      </c>
      <c r="F215" s="18">
        <f>Decsheets!$V$7</f>
        <v>4</v>
      </c>
      <c r="G215" s="10"/>
      <c r="H215" s="10"/>
      <c r="I215" s="19"/>
      <c r="J215" s="16" t="str">
        <f t="shared" si="177"/>
        <v/>
      </c>
      <c r="K215" s="16" t="str">
        <f t="shared" si="177"/>
        <v/>
      </c>
      <c r="L215" s="16" t="str">
        <f t="shared" si="177"/>
        <v/>
      </c>
      <c r="M215" s="16" t="str">
        <f t="shared" si="177"/>
        <v/>
      </c>
      <c r="N215" s="16" t="str">
        <f t="shared" si="177"/>
        <v/>
      </c>
      <c r="O215" s="16" t="str">
        <f t="shared" si="177"/>
        <v/>
      </c>
      <c r="P215" s="16" t="str">
        <f t="shared" si="177"/>
        <v/>
      </c>
      <c r="Q215" s="16" t="str">
        <f t="shared" si="177"/>
        <v/>
      </c>
      <c r="R215" s="16"/>
      <c r="S215" s="10"/>
      <c r="T215" s="259" t="str">
        <f t="shared" si="178"/>
        <v>.</v>
      </c>
    </row>
    <row r="216" spans="1:20" x14ac:dyDescent="0.3">
      <c r="A216" s="17"/>
      <c r="B216" s="55" t="s">
        <v>22</v>
      </c>
      <c r="C216" s="18" t="str">
        <f t="shared" si="175"/>
        <v/>
      </c>
      <c r="D216" s="18" t="str">
        <f t="shared" si="176"/>
        <v/>
      </c>
      <c r="E216" s="101" t="s">
        <v>290</v>
      </c>
      <c r="F216" s="18">
        <f>Decsheets!$V$8</f>
        <v>3</v>
      </c>
      <c r="G216" s="10"/>
      <c r="H216" s="10"/>
      <c r="I216" s="19"/>
      <c r="J216" s="16" t="str">
        <f t="shared" si="177"/>
        <v/>
      </c>
      <c r="K216" s="16" t="str">
        <f t="shared" si="177"/>
        <v/>
      </c>
      <c r="L216" s="16" t="str">
        <f t="shared" si="177"/>
        <v/>
      </c>
      <c r="M216" s="16" t="str">
        <f t="shared" si="177"/>
        <v/>
      </c>
      <c r="N216" s="16" t="str">
        <f t="shared" si="177"/>
        <v/>
      </c>
      <c r="O216" s="16" t="str">
        <f t="shared" si="177"/>
        <v/>
      </c>
      <c r="P216" s="16" t="str">
        <f t="shared" si="177"/>
        <v/>
      </c>
      <c r="Q216" s="16" t="str">
        <f t="shared" si="177"/>
        <v/>
      </c>
      <c r="R216" s="16"/>
      <c r="S216" s="10"/>
      <c r="T216" s="259" t="str">
        <f t="shared" si="178"/>
        <v>.</v>
      </c>
    </row>
    <row r="217" spans="1:20" x14ac:dyDescent="0.3">
      <c r="A217" s="17"/>
      <c r="B217" s="55" t="s">
        <v>23</v>
      </c>
      <c r="C217" s="18" t="str">
        <f t="shared" si="175"/>
        <v/>
      </c>
      <c r="D217" s="18" t="str">
        <f t="shared" si="176"/>
        <v/>
      </c>
      <c r="E217" s="101" t="s">
        <v>290</v>
      </c>
      <c r="F217" s="18">
        <f>Decsheets!$V$9</f>
        <v>2</v>
      </c>
      <c r="G217" s="10"/>
      <c r="H217" s="10"/>
      <c r="I217" s="19"/>
      <c r="J217" s="16" t="str">
        <f t="shared" si="177"/>
        <v/>
      </c>
      <c r="K217" s="16" t="str">
        <f t="shared" si="177"/>
        <v/>
      </c>
      <c r="L217" s="16" t="str">
        <f t="shared" si="177"/>
        <v/>
      </c>
      <c r="M217" s="16" t="str">
        <f t="shared" si="177"/>
        <v/>
      </c>
      <c r="N217" s="16" t="str">
        <f t="shared" si="177"/>
        <v/>
      </c>
      <c r="O217" s="16" t="str">
        <f t="shared" si="177"/>
        <v/>
      </c>
      <c r="P217" s="16" t="str">
        <f t="shared" si="177"/>
        <v/>
      </c>
      <c r="Q217" s="16" t="str">
        <f t="shared" si="177"/>
        <v/>
      </c>
      <c r="R217" s="16"/>
      <c r="S217" s="10"/>
      <c r="T217" s="259" t="str">
        <f t="shared" si="178"/>
        <v>.</v>
      </c>
    </row>
    <row r="218" spans="1:20" x14ac:dyDescent="0.3">
      <c r="A218" s="17"/>
      <c r="B218" s="55" t="s">
        <v>24</v>
      </c>
      <c r="C218" s="18" t="str">
        <f t="shared" si="175"/>
        <v/>
      </c>
      <c r="D218" s="18" t="str">
        <f t="shared" si="176"/>
        <v/>
      </c>
      <c r="E218" s="101" t="s">
        <v>290</v>
      </c>
      <c r="F218" s="18">
        <f>Decsheets!$V$10</f>
        <v>1</v>
      </c>
      <c r="G218" s="10"/>
      <c r="H218" s="10"/>
      <c r="I218" s="19"/>
      <c r="J218" s="16" t="str">
        <f t="shared" si="177"/>
        <v/>
      </c>
      <c r="K218" s="16" t="str">
        <f t="shared" si="177"/>
        <v/>
      </c>
      <c r="L218" s="16" t="str">
        <f t="shared" si="177"/>
        <v/>
      </c>
      <c r="M218" s="16" t="str">
        <f t="shared" si="177"/>
        <v/>
      </c>
      <c r="N218" s="16" t="str">
        <f t="shared" si="177"/>
        <v/>
      </c>
      <c r="O218" s="16" t="str">
        <f t="shared" si="177"/>
        <v/>
      </c>
      <c r="P218" s="16" t="str">
        <f t="shared" si="177"/>
        <v/>
      </c>
      <c r="Q218" s="16" t="str">
        <f t="shared" si="177"/>
        <v/>
      </c>
      <c r="R218" s="16"/>
      <c r="S218" s="10"/>
      <c r="T218" s="259" t="str">
        <f t="shared" si="178"/>
        <v>.</v>
      </c>
    </row>
    <row r="219" spans="1:20" x14ac:dyDescent="0.3">
      <c r="A219" s="17"/>
      <c r="B219" s="55">
        <v>7</v>
      </c>
      <c r="C219" s="18" t="str">
        <f t="shared" si="175"/>
        <v/>
      </c>
      <c r="D219" s="18" t="str">
        <f t="shared" si="176"/>
        <v/>
      </c>
      <c r="E219" s="101" t="s">
        <v>290</v>
      </c>
      <c r="F219" s="18">
        <v>1</v>
      </c>
      <c r="G219" s="10"/>
      <c r="H219" s="10"/>
      <c r="I219" s="19"/>
      <c r="J219" s="16" t="str">
        <f t="shared" si="177"/>
        <v/>
      </c>
      <c r="K219" s="16" t="str">
        <f t="shared" si="177"/>
        <v/>
      </c>
      <c r="L219" s="16" t="str">
        <f t="shared" si="177"/>
        <v/>
      </c>
      <c r="M219" s="16" t="str">
        <f t="shared" si="177"/>
        <v/>
      </c>
      <c r="N219" s="16" t="str">
        <f t="shared" si="177"/>
        <v/>
      </c>
      <c r="O219" s="16" t="str">
        <f t="shared" si="177"/>
        <v/>
      </c>
      <c r="P219" s="16" t="str">
        <f t="shared" si="177"/>
        <v/>
      </c>
      <c r="Q219" s="16" t="str">
        <f t="shared" si="177"/>
        <v/>
      </c>
      <c r="R219" s="16">
        <f>SUM(Decsheets!$V$5:$V$13)-(SUM(J213:P219))</f>
        <v>21</v>
      </c>
      <c r="S219" s="10"/>
      <c r="T219" s="259" t="str">
        <f t="shared" si="178"/>
        <v>.</v>
      </c>
    </row>
    <row r="220" spans="1:20" x14ac:dyDescent="0.3">
      <c r="A220" s="23" t="s">
        <v>14</v>
      </c>
      <c r="B220" s="54"/>
      <c r="C220" s="20" t="s">
        <v>158</v>
      </c>
      <c r="D220" s="19"/>
      <c r="E220" s="133" t="s">
        <v>290</v>
      </c>
      <c r="F220" s="19"/>
      <c r="G220" s="10"/>
      <c r="H220" s="10"/>
      <c r="I220" s="22"/>
      <c r="J220" s="16"/>
      <c r="K220" s="16"/>
      <c r="L220" s="16"/>
      <c r="M220" s="16"/>
      <c r="N220" s="16"/>
      <c r="O220" s="16"/>
      <c r="P220" s="16"/>
      <c r="Q220" s="16"/>
      <c r="R220" s="16"/>
      <c r="S220" s="10" t="s">
        <v>14</v>
      </c>
    </row>
    <row r="221" spans="1:20" x14ac:dyDescent="0.3">
      <c r="A221" s="17"/>
      <c r="B221" s="55">
        <v>1</v>
      </c>
      <c r="C221" s="18" t="str">
        <f t="shared" ref="C221:C227" si="179">IF(A221="","",VLOOKUP($A$220,IF(LEN(A221)=2,SWB,SWA),VLOOKUP(LEFT(A221,1),club,6,FALSE),FALSE))</f>
        <v/>
      </c>
      <c r="D221" s="18" t="str">
        <f t="shared" ref="D221:D227" si="180">IF(A221="","",VLOOKUP(LEFT(A221,1),club,2,FALSE))</f>
        <v/>
      </c>
      <c r="E221" s="101" t="s">
        <v>290</v>
      </c>
      <c r="F221" s="18">
        <f>Decsheets!$V$5</f>
        <v>6</v>
      </c>
      <c r="G221" s="10"/>
      <c r="H221" s="10"/>
      <c r="I221" s="19"/>
      <c r="J221" s="16" t="str">
        <f t="shared" ref="J221:Q227" si="181">IF($A221="","",IF(LEFT($A221,1)=J$12,$F221,""))</f>
        <v/>
      </c>
      <c r="K221" s="16" t="str">
        <f t="shared" si="181"/>
        <v/>
      </c>
      <c r="L221" s="16" t="str">
        <f t="shared" si="181"/>
        <v/>
      </c>
      <c r="M221" s="16" t="str">
        <f t="shared" si="181"/>
        <v/>
      </c>
      <c r="N221" s="16" t="str">
        <f t="shared" si="181"/>
        <v/>
      </c>
      <c r="O221" s="16" t="str">
        <f t="shared" si="181"/>
        <v/>
      </c>
      <c r="P221" s="16" t="str">
        <f t="shared" si="181"/>
        <v/>
      </c>
      <c r="Q221" s="16" t="str">
        <f t="shared" si="181"/>
        <v/>
      </c>
      <c r="R221" s="16"/>
      <c r="S221" s="10"/>
    </row>
    <row r="222" spans="1:20" x14ac:dyDescent="0.3">
      <c r="A222" s="17"/>
      <c r="B222" s="55">
        <v>2</v>
      </c>
      <c r="C222" s="18" t="str">
        <f t="shared" si="179"/>
        <v/>
      </c>
      <c r="D222" s="18" t="str">
        <f t="shared" si="180"/>
        <v/>
      </c>
      <c r="E222" s="101" t="s">
        <v>290</v>
      </c>
      <c r="F222" s="18">
        <f>Decsheets!$V$6</f>
        <v>5</v>
      </c>
      <c r="G222" s="10"/>
      <c r="H222" s="10"/>
      <c r="I222" s="19"/>
      <c r="J222" s="16" t="str">
        <f t="shared" si="181"/>
        <v/>
      </c>
      <c r="K222" s="16" t="str">
        <f t="shared" si="181"/>
        <v/>
      </c>
      <c r="L222" s="16" t="str">
        <f t="shared" si="181"/>
        <v/>
      </c>
      <c r="M222" s="16" t="str">
        <f t="shared" si="181"/>
        <v/>
      </c>
      <c r="N222" s="16" t="str">
        <f t="shared" si="181"/>
        <v/>
      </c>
      <c r="O222" s="16" t="str">
        <f t="shared" si="181"/>
        <v/>
      </c>
      <c r="P222" s="16" t="str">
        <f t="shared" si="181"/>
        <v/>
      </c>
      <c r="Q222" s="16" t="str">
        <f t="shared" si="181"/>
        <v/>
      </c>
      <c r="R222" s="16"/>
      <c r="S222" s="10"/>
    </row>
    <row r="223" spans="1:20" x14ac:dyDescent="0.3">
      <c r="A223" s="17"/>
      <c r="B223" s="55">
        <v>3</v>
      </c>
      <c r="C223" s="18" t="str">
        <f t="shared" si="179"/>
        <v/>
      </c>
      <c r="D223" s="18" t="str">
        <f t="shared" si="180"/>
        <v/>
      </c>
      <c r="E223" s="101" t="s">
        <v>290</v>
      </c>
      <c r="F223" s="18">
        <f>Decsheets!$V$7</f>
        <v>4</v>
      </c>
      <c r="G223" s="10"/>
      <c r="H223" s="10"/>
      <c r="I223" s="19"/>
      <c r="J223" s="16" t="str">
        <f t="shared" si="181"/>
        <v/>
      </c>
      <c r="K223" s="16" t="str">
        <f t="shared" si="181"/>
        <v/>
      </c>
      <c r="L223" s="16" t="str">
        <f t="shared" si="181"/>
        <v/>
      </c>
      <c r="M223" s="16" t="str">
        <f t="shared" si="181"/>
        <v/>
      </c>
      <c r="N223" s="16" t="str">
        <f t="shared" si="181"/>
        <v/>
      </c>
      <c r="O223" s="16" t="str">
        <f t="shared" si="181"/>
        <v/>
      </c>
      <c r="P223" s="16" t="str">
        <f t="shared" si="181"/>
        <v/>
      </c>
      <c r="Q223" s="16" t="str">
        <f t="shared" si="181"/>
        <v/>
      </c>
      <c r="R223" s="16"/>
      <c r="S223" s="10"/>
    </row>
    <row r="224" spans="1:20" x14ac:dyDescent="0.3">
      <c r="A224" s="17"/>
      <c r="B224" s="55" t="s">
        <v>22</v>
      </c>
      <c r="C224" s="18" t="str">
        <f t="shared" si="179"/>
        <v/>
      </c>
      <c r="D224" s="18" t="str">
        <f t="shared" si="180"/>
        <v/>
      </c>
      <c r="E224" s="101" t="s">
        <v>290</v>
      </c>
      <c r="F224" s="18">
        <f>Decsheets!$V$8</f>
        <v>3</v>
      </c>
      <c r="G224" s="10"/>
      <c r="H224" s="10"/>
      <c r="I224" s="19"/>
      <c r="J224" s="16" t="str">
        <f t="shared" si="181"/>
        <v/>
      </c>
      <c r="K224" s="16" t="str">
        <f t="shared" si="181"/>
        <v/>
      </c>
      <c r="L224" s="16" t="str">
        <f t="shared" si="181"/>
        <v/>
      </c>
      <c r="M224" s="16" t="str">
        <f t="shared" si="181"/>
        <v/>
      </c>
      <c r="N224" s="16" t="str">
        <f t="shared" si="181"/>
        <v/>
      </c>
      <c r="O224" s="16" t="str">
        <f t="shared" si="181"/>
        <v/>
      </c>
      <c r="P224" s="16" t="str">
        <f t="shared" si="181"/>
        <v/>
      </c>
      <c r="Q224" s="16" t="str">
        <f t="shared" si="181"/>
        <v/>
      </c>
      <c r="R224" s="16"/>
      <c r="S224" s="10"/>
    </row>
    <row r="225" spans="1:19" x14ac:dyDescent="0.3">
      <c r="A225" s="17"/>
      <c r="B225" s="55" t="s">
        <v>23</v>
      </c>
      <c r="C225" s="18" t="str">
        <f t="shared" si="179"/>
        <v/>
      </c>
      <c r="D225" s="18" t="str">
        <f t="shared" si="180"/>
        <v/>
      </c>
      <c r="E225" s="101" t="s">
        <v>290</v>
      </c>
      <c r="F225" s="18">
        <f>Decsheets!$V$9</f>
        <v>2</v>
      </c>
      <c r="G225" s="10"/>
      <c r="H225" s="10"/>
      <c r="I225" s="19"/>
      <c r="J225" s="16" t="str">
        <f t="shared" si="181"/>
        <v/>
      </c>
      <c r="K225" s="16" t="str">
        <f t="shared" si="181"/>
        <v/>
      </c>
      <c r="L225" s="16" t="str">
        <f t="shared" si="181"/>
        <v/>
      </c>
      <c r="M225" s="16" t="str">
        <f t="shared" si="181"/>
        <v/>
      </c>
      <c r="N225" s="16" t="str">
        <f t="shared" si="181"/>
        <v/>
      </c>
      <c r="O225" s="16" t="str">
        <f t="shared" si="181"/>
        <v/>
      </c>
      <c r="P225" s="16" t="str">
        <f t="shared" si="181"/>
        <v/>
      </c>
      <c r="Q225" s="16" t="str">
        <f t="shared" si="181"/>
        <v/>
      </c>
      <c r="R225" s="16"/>
      <c r="S225" s="10"/>
    </row>
    <row r="226" spans="1:19" x14ac:dyDescent="0.3">
      <c r="A226" s="17"/>
      <c r="B226" s="55" t="s">
        <v>24</v>
      </c>
      <c r="C226" s="18" t="str">
        <f t="shared" si="179"/>
        <v/>
      </c>
      <c r="D226" s="18" t="str">
        <f t="shared" si="180"/>
        <v/>
      </c>
      <c r="E226" s="101" t="s">
        <v>290</v>
      </c>
      <c r="F226" s="18">
        <f>Decsheets!$V$10</f>
        <v>1</v>
      </c>
      <c r="G226" s="10"/>
      <c r="H226" s="10"/>
      <c r="I226" s="19"/>
      <c r="J226" s="16" t="str">
        <f t="shared" si="181"/>
        <v/>
      </c>
      <c r="K226" s="16" t="str">
        <f t="shared" si="181"/>
        <v/>
      </c>
      <c r="L226" s="16" t="str">
        <f t="shared" si="181"/>
        <v/>
      </c>
      <c r="M226" s="16" t="str">
        <f t="shared" si="181"/>
        <v/>
      </c>
      <c r="N226" s="16" t="str">
        <f t="shared" si="181"/>
        <v/>
      </c>
      <c r="O226" s="16" t="str">
        <f t="shared" si="181"/>
        <v/>
      </c>
      <c r="P226" s="16" t="str">
        <f t="shared" si="181"/>
        <v/>
      </c>
      <c r="Q226" s="16" t="str">
        <f t="shared" si="181"/>
        <v/>
      </c>
      <c r="R226" s="16"/>
      <c r="S226" s="10"/>
    </row>
    <row r="227" spans="1:19" x14ac:dyDescent="0.3">
      <c r="A227" s="17"/>
      <c r="B227" s="55">
        <v>7</v>
      </c>
      <c r="C227" s="18" t="str">
        <f t="shared" si="179"/>
        <v/>
      </c>
      <c r="D227" s="18" t="str">
        <f t="shared" si="180"/>
        <v/>
      </c>
      <c r="E227" s="101" t="s">
        <v>290</v>
      </c>
      <c r="F227" s="18">
        <v>1</v>
      </c>
      <c r="G227" s="10"/>
      <c r="H227" s="10"/>
      <c r="I227" s="19"/>
      <c r="J227" s="16" t="str">
        <f t="shared" si="181"/>
        <v/>
      </c>
      <c r="K227" s="16" t="str">
        <f t="shared" si="181"/>
        <v/>
      </c>
      <c r="L227" s="16" t="str">
        <f t="shared" si="181"/>
        <v/>
      </c>
      <c r="M227" s="16" t="str">
        <f t="shared" si="181"/>
        <v/>
      </c>
      <c r="N227" s="16" t="str">
        <f t="shared" si="181"/>
        <v/>
      </c>
      <c r="O227" s="16" t="str">
        <f t="shared" si="181"/>
        <v/>
      </c>
      <c r="P227" s="16" t="str">
        <f t="shared" si="181"/>
        <v/>
      </c>
      <c r="Q227" s="16" t="str">
        <f t="shared" si="181"/>
        <v/>
      </c>
      <c r="R227" s="16">
        <f>SUM(Decsheets!$V$5:$V$13)-(SUM(J221:P227))</f>
        <v>21</v>
      </c>
      <c r="S227" s="10"/>
    </row>
  </sheetData>
  <sheetProtection algorithmName="SHA-512" hashValue="74CmrN8wFaVwjWaDdtdUxzyxQoudKnkaTS7Vavxo9KBxIyKGj9t3OECZABJTDu67mRkhXibs58UOmK4JwRzWIg==" saltValue="XvQTjR9RQD5ynTi3Eb1lZg==" spinCount="100000" sheet="1" selectLockedCells="1"/>
  <mergeCells count="3">
    <mergeCell ref="R10:R12"/>
    <mergeCell ref="A1:D1"/>
    <mergeCell ref="W1:A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headerFooter>
    <oddHeader xml:space="preserve">&amp;RUnder 17 Women Page  &amp;P of &amp;N 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N179"/>
  <sheetViews>
    <sheetView zoomScale="90" zoomScaleNormal="90" workbookViewId="0">
      <selection activeCell="E32" sqref="E32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5546875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0.77734375" customWidth="1"/>
    <col min="21" max="21" width="4.5546875" customWidth="1"/>
    <col min="22" max="22" width="9.109375" customWidth="1"/>
    <col min="23" max="23" width="19.88671875" customWidth="1"/>
    <col min="24" max="24" width="14.44140625" customWidth="1"/>
    <col min="25" max="25" width="9.109375" customWidth="1"/>
    <col min="26" max="26" width="6.88671875" customWidth="1"/>
    <col min="27" max="27" width="20.88671875" customWidth="1"/>
    <col min="28" max="28" width="14.33203125" customWidth="1"/>
    <col min="29" max="29" width="9.109375" customWidth="1"/>
  </cols>
  <sheetData>
    <row r="1" spans="1:40" s="51" customFormat="1" ht="18" x14ac:dyDescent="0.35">
      <c r="A1" s="277" t="s">
        <v>281</v>
      </c>
      <c r="B1" s="277"/>
      <c r="C1" s="277"/>
      <c r="D1" s="277"/>
      <c r="E1" s="49"/>
      <c r="F1" s="49"/>
      <c r="G1" s="49"/>
      <c r="H1" s="49"/>
      <c r="J1" s="51">
        <f>Overallresults!I38</f>
        <v>0</v>
      </c>
      <c r="P1" s="280" t="str">
        <f>Overallresults!L38</f>
        <v>-</v>
      </c>
      <c r="Q1" s="280"/>
      <c r="R1" s="280"/>
      <c r="W1" s="277" t="s">
        <v>349</v>
      </c>
      <c r="X1" s="277"/>
      <c r="Y1" s="277"/>
      <c r="Z1" s="277"/>
      <c r="AA1" s="277"/>
      <c r="AB1" s="277"/>
      <c r="AC1" s="114"/>
      <c r="AD1" s="52"/>
    </row>
    <row r="2" spans="1:40" x14ac:dyDescent="0.3">
      <c r="A2" s="97"/>
      <c r="B2" s="54"/>
      <c r="C2" s="8" t="s">
        <v>1</v>
      </c>
      <c r="D2" s="8" t="s">
        <v>21</v>
      </c>
      <c r="E2" s="9"/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14"/>
      <c r="Z2" s="113"/>
      <c r="AA2" s="195" t="str">
        <f>Overallresults!L38</f>
        <v>-</v>
      </c>
      <c r="AB2" s="113"/>
      <c r="AC2" s="114"/>
    </row>
    <row r="3" spans="1:40" x14ac:dyDescent="0.3">
      <c r="A3" s="23"/>
      <c r="B3" s="92">
        <v>1</v>
      </c>
      <c r="C3" s="98" t="str">
        <f>Decsheets!T5</f>
        <v>-</v>
      </c>
      <c r="D3" s="91">
        <f>SUM(J13:J179)</f>
        <v>0</v>
      </c>
      <c r="E3" s="25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14"/>
      <c r="Z3" s="113"/>
      <c r="AA3" s="113"/>
      <c r="AB3" s="113"/>
      <c r="AC3" s="114"/>
    </row>
    <row r="4" spans="1:40" x14ac:dyDescent="0.3">
      <c r="A4" s="23"/>
      <c r="B4" s="92">
        <v>2</v>
      </c>
      <c r="C4" s="98" t="str">
        <f>Decsheets!T6</f>
        <v>-</v>
      </c>
      <c r="D4" s="91">
        <f>SUM(K13:K179)</f>
        <v>0</v>
      </c>
      <c r="E4" s="25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7" t="str">
        <f>$E12</f>
        <v>.</v>
      </c>
      <c r="Z4" s="113"/>
      <c r="AA4" s="113" t="s">
        <v>310</v>
      </c>
      <c r="AB4" s="115" t="s">
        <v>313</v>
      </c>
      <c r="AC4" s="137" t="str">
        <f>$E20</f>
        <v>.</v>
      </c>
    </row>
    <row r="5" spans="1:40" x14ac:dyDescent="0.3">
      <c r="A5" s="23"/>
      <c r="B5" s="92">
        <v>3</v>
      </c>
      <c r="C5" s="98" t="str">
        <f>Decsheets!T7</f>
        <v>-</v>
      </c>
      <c r="D5" s="91">
        <f>SUM(L13:L179)</f>
        <v>0</v>
      </c>
      <c r="E5" s="25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9" t="str">
        <f>$E13</f>
        <v>.</v>
      </c>
      <c r="Z5" s="113"/>
      <c r="AA5" s="113" t="str">
        <f>$C21</f>
        <v/>
      </c>
      <c r="AB5" s="113" t="str">
        <f>$D21</f>
        <v/>
      </c>
      <c r="AC5" s="139" t="str">
        <f>$E21</f>
        <v>.</v>
      </c>
    </row>
    <row r="6" spans="1:40" x14ac:dyDescent="0.3">
      <c r="A6" s="23"/>
      <c r="B6" s="92" t="s">
        <v>22</v>
      </c>
      <c r="C6" s="98" t="str">
        <f>Decsheets!T8</f>
        <v>-</v>
      </c>
      <c r="D6" s="91">
        <f>SUM(M13:M179)</f>
        <v>0</v>
      </c>
      <c r="E6" s="25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139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139" t="str">
        <f t="shared" ref="AC6:AC11" si="5">$E22</f>
        <v>.</v>
      </c>
    </row>
    <row r="7" spans="1:40" x14ac:dyDescent="0.3">
      <c r="A7" s="23"/>
      <c r="B7" s="92" t="s">
        <v>23</v>
      </c>
      <c r="C7" s="98" t="str">
        <f>Decsheets!T9</f>
        <v>-</v>
      </c>
      <c r="D7" s="91">
        <f>SUM(N13:N179)</f>
        <v>0</v>
      </c>
      <c r="E7" s="25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139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139" t="str">
        <f t="shared" si="5"/>
        <v>.</v>
      </c>
    </row>
    <row r="8" spans="1:40" x14ac:dyDescent="0.3">
      <c r="A8" s="23"/>
      <c r="B8" s="92" t="s">
        <v>24</v>
      </c>
      <c r="C8" s="98" t="str">
        <f>Decsheets!T10</f>
        <v>-</v>
      </c>
      <c r="D8" s="91">
        <f>SUM(O13:O179)</f>
        <v>0</v>
      </c>
      <c r="E8" s="25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139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139" t="str">
        <f t="shared" si="5"/>
        <v>.</v>
      </c>
    </row>
    <row r="9" spans="1:40" x14ac:dyDescent="0.3">
      <c r="A9" s="23"/>
      <c r="B9" s="92" t="s">
        <v>25</v>
      </c>
      <c r="C9" s="98" t="str">
        <f>Decsheets!T11</f>
        <v>Blank</v>
      </c>
      <c r="D9" s="91">
        <f>SUM(P13:P179)</f>
        <v>0</v>
      </c>
      <c r="E9" s="25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139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139" t="str">
        <f t="shared" si="5"/>
        <v>.</v>
      </c>
    </row>
    <row r="10" spans="1:40" x14ac:dyDescent="0.3">
      <c r="A10" s="23"/>
      <c r="C10" t="s">
        <v>257</v>
      </c>
      <c r="D10" s="4">
        <f>SUM(R13:R179)</f>
        <v>441</v>
      </c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75" t="s">
        <v>26</v>
      </c>
      <c r="S10" s="10"/>
      <c r="W10" s="113" t="str">
        <f t="shared" si="0"/>
        <v/>
      </c>
      <c r="X10" s="113" t="str">
        <f t="shared" si="1"/>
        <v/>
      </c>
      <c r="Y10" s="139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139" t="str">
        <f t="shared" si="5"/>
        <v>.</v>
      </c>
    </row>
    <row r="11" spans="1:40" ht="12" customHeight="1" x14ac:dyDescent="0.3">
      <c r="A11" s="23"/>
      <c r="B11" s="54"/>
      <c r="C11" s="12"/>
      <c r="D11" s="12"/>
      <c r="E11" s="9"/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75"/>
      <c r="S11" s="10"/>
      <c r="W11" s="113" t="str">
        <f t="shared" si="0"/>
        <v/>
      </c>
      <c r="X11" s="113" t="str">
        <f t="shared" si="1"/>
        <v/>
      </c>
      <c r="Y11" s="139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139" t="str">
        <f t="shared" si="5"/>
        <v>.</v>
      </c>
    </row>
    <row r="12" spans="1:40" ht="28.2" x14ac:dyDescent="0.3">
      <c r="A12" s="13" t="s">
        <v>2</v>
      </c>
      <c r="B12" s="54"/>
      <c r="C12" s="14" t="s">
        <v>114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199" t="str">
        <f>Decsheets!S12</f>
        <v>blank</v>
      </c>
      <c r="R12" s="276"/>
      <c r="S12" s="10" t="s">
        <v>27</v>
      </c>
      <c r="T12" s="262" t="s">
        <v>471</v>
      </c>
      <c r="W12" s="113"/>
      <c r="X12" s="113"/>
      <c r="Y12" s="138"/>
      <c r="Z12" s="113"/>
      <c r="AA12" s="113"/>
      <c r="AB12" s="113"/>
      <c r="AC12" s="138"/>
      <c r="AE12" s="6" t="s">
        <v>418</v>
      </c>
    </row>
    <row r="13" spans="1:40" x14ac:dyDescent="0.3">
      <c r="A13" s="17"/>
      <c r="B13" s="55">
        <v>1</v>
      </c>
      <c r="C13" s="24" t="str">
        <f t="shared" ref="C13:C19" si="6">IF(A13="","",VLOOKUP($A$12,IF(LEN(A13)=2,U13BB,U13BA),VLOOKUP(LEFT(A13,1),club,6,FALSE),FALSE))</f>
        <v/>
      </c>
      <c r="D13" s="24" t="str">
        <f t="shared" ref="D13:D61" si="7">IF(A13="","",VLOOKUP(LEFT(A13,1),club,2,FALSE))</f>
        <v/>
      </c>
      <c r="E13" s="101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59" t="str">
        <f t="shared" ref="T13:T19" si="9">IFERROR(IF(E13=".",".",IF(E13&lt;=$AN$16,"L9",IF(E13&lt;=$AM$16,"L8",IF(E13&lt;=$AL$16,"L7",IF(E13&lt;=$AK$16,"L6",IF(E13&lt;=$AJ$16,"L5",IF(E13&lt;=$AI$16,"L4",IF(E13&lt;=$AH$16,"L3",IF(E13&lt;=$AG$16,"L2",IF(E13&lt;=$AF$16,"L1","-")))))))))),"?")</f>
        <v>.</v>
      </c>
      <c r="W13" s="113" t="s">
        <v>311</v>
      </c>
      <c r="X13" s="115" t="s">
        <v>313</v>
      </c>
      <c r="Y13" s="137" t="str">
        <f>$E28</f>
        <v>.</v>
      </c>
      <c r="Z13" s="113"/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101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59" t="str">
        <f t="shared" si="9"/>
        <v>.</v>
      </c>
      <c r="W14" s="113" t="str">
        <f>$C29</f>
        <v/>
      </c>
      <c r="X14" s="113" t="str">
        <f>$D29</f>
        <v/>
      </c>
      <c r="Y14" s="139" t="str">
        <f>$E29</f>
        <v>.</v>
      </c>
      <c r="Z14" s="113"/>
      <c r="AA14" s="113" t="str">
        <f>$C37</f>
        <v/>
      </c>
      <c r="AB14" s="113" t="str">
        <f>$D37</f>
        <v/>
      </c>
      <c r="AC14" s="139" t="str">
        <f>$E37</f>
        <v>.</v>
      </c>
      <c r="AE14" s="120" t="s">
        <v>391</v>
      </c>
      <c r="AF14" s="215">
        <v>9.6</v>
      </c>
      <c r="AG14" s="215">
        <v>9.4</v>
      </c>
      <c r="AH14" s="215">
        <v>9.1999999999999993</v>
      </c>
      <c r="AI14" s="215">
        <v>9</v>
      </c>
      <c r="AJ14" s="215">
        <v>8.8000000000000007</v>
      </c>
      <c r="AK14" s="215">
        <v>8.6</v>
      </c>
      <c r="AL14" s="215">
        <v>8.4</v>
      </c>
      <c r="AM14" s="215">
        <v>8.1999999999999993</v>
      </c>
      <c r="AN14" s="215">
        <v>8.0000000000000107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101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59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139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139" t="str">
        <f t="shared" ref="AC15:AC20" si="15">$E38</f>
        <v>.</v>
      </c>
      <c r="AE15" s="120" t="s">
        <v>392</v>
      </c>
      <c r="AF15" s="215">
        <v>12.5</v>
      </c>
      <c r="AG15" s="215">
        <v>12</v>
      </c>
      <c r="AH15" s="215">
        <v>1.6</v>
      </c>
      <c r="AI15" s="215">
        <v>11.2</v>
      </c>
      <c r="AJ15" s="215">
        <v>10.8</v>
      </c>
      <c r="AK15" s="215">
        <v>10.5</v>
      </c>
      <c r="AL15" s="215">
        <v>10.25</v>
      </c>
      <c r="AM15" s="215">
        <v>10</v>
      </c>
      <c r="AN15" s="215">
        <v>9.75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101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59" t="str">
        <f t="shared" si="9"/>
        <v>.</v>
      </c>
      <c r="W16" s="113" t="str">
        <f t="shared" si="10"/>
        <v/>
      </c>
      <c r="X16" s="113" t="str">
        <f t="shared" si="11"/>
        <v/>
      </c>
      <c r="Y16" s="139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139" t="str">
        <f t="shared" si="15"/>
        <v>.</v>
      </c>
      <c r="AE16" s="120" t="s">
        <v>393</v>
      </c>
      <c r="AF16" s="215">
        <v>16</v>
      </c>
      <c r="AG16" s="215">
        <v>15.5</v>
      </c>
      <c r="AH16" s="215">
        <v>15</v>
      </c>
      <c r="AI16" s="215">
        <v>14.6</v>
      </c>
      <c r="AJ16" s="215">
        <v>14.2</v>
      </c>
      <c r="AK16" s="215">
        <v>13.8</v>
      </c>
      <c r="AL16" s="215">
        <v>13.4</v>
      </c>
      <c r="AM16" s="215">
        <v>13</v>
      </c>
      <c r="AN16" s="215">
        <v>12.7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101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59" t="str">
        <f t="shared" si="9"/>
        <v>.</v>
      </c>
      <c r="W17" s="113" t="str">
        <f t="shared" si="10"/>
        <v/>
      </c>
      <c r="X17" s="113" t="str">
        <f t="shared" si="11"/>
        <v/>
      </c>
      <c r="Y17" s="139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139" t="str">
        <f t="shared" si="15"/>
        <v>.</v>
      </c>
      <c r="AE17" s="120" t="s">
        <v>394</v>
      </c>
      <c r="AF17" s="215">
        <v>23.5</v>
      </c>
      <c r="AG17" s="215">
        <v>23</v>
      </c>
      <c r="AH17" s="215">
        <v>22.5</v>
      </c>
      <c r="AI17" s="215">
        <v>22</v>
      </c>
      <c r="AJ17" s="215">
        <v>21.5</v>
      </c>
      <c r="AK17" s="215">
        <v>21</v>
      </c>
      <c r="AL17" s="215">
        <v>20.5</v>
      </c>
      <c r="AM17" s="215">
        <v>20</v>
      </c>
      <c r="AN17" s="215">
        <v>19.600000000000001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101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59" t="str">
        <f t="shared" si="9"/>
        <v>.</v>
      </c>
      <c r="W18" s="113" t="str">
        <f t="shared" si="10"/>
        <v/>
      </c>
      <c r="X18" s="113" t="str">
        <f t="shared" si="11"/>
        <v/>
      </c>
      <c r="Y18" s="139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139" t="str">
        <f t="shared" si="15"/>
        <v>.</v>
      </c>
      <c r="AE18" s="120" t="s">
        <v>395</v>
      </c>
      <c r="AF18" s="215">
        <v>33</v>
      </c>
      <c r="AG18" s="215">
        <v>32</v>
      </c>
      <c r="AH18" s="215">
        <v>31</v>
      </c>
      <c r="AI18" s="215">
        <v>30</v>
      </c>
      <c r="AJ18" s="215">
        <v>29</v>
      </c>
      <c r="AK18" s="215">
        <v>28</v>
      </c>
      <c r="AL18" s="215">
        <v>27</v>
      </c>
      <c r="AM18" s="215">
        <v>26</v>
      </c>
      <c r="AN18" s="215">
        <v>25.5</v>
      </c>
    </row>
    <row r="19" spans="1:40" x14ac:dyDescent="0.3">
      <c r="A19" s="17"/>
      <c r="B19" s="55" t="s">
        <v>25</v>
      </c>
      <c r="C19" s="24" t="str">
        <f t="shared" si="6"/>
        <v/>
      </c>
      <c r="D19" s="24" t="str">
        <f t="shared" si="7"/>
        <v/>
      </c>
      <c r="E19" s="101" t="s">
        <v>290</v>
      </c>
      <c r="F19" s="18" t="str">
        <f>Decsheets!$V$11</f>
        <v>-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SUM(Decsheets!$V$5:$V$12)-(SUM(J13:P19))</f>
        <v>21</v>
      </c>
      <c r="S19" s="10"/>
      <c r="T19" s="259" t="str">
        <f t="shared" si="9"/>
        <v>.</v>
      </c>
      <c r="W19" s="113" t="str">
        <f t="shared" si="10"/>
        <v/>
      </c>
      <c r="X19" s="113" t="str">
        <f t="shared" si="11"/>
        <v/>
      </c>
      <c r="Y19" s="139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139" t="str">
        <f t="shared" si="15"/>
        <v>.</v>
      </c>
      <c r="AE19" s="120" t="s">
        <v>396</v>
      </c>
      <c r="AF19" s="216">
        <v>1.5046296296296294E-3</v>
      </c>
      <c r="AG19" s="216">
        <v>1.4467592592592594E-3</v>
      </c>
      <c r="AH19" s="216">
        <v>1.3888888888888889E-3</v>
      </c>
      <c r="AI19" s="216">
        <v>1.3310185185185185E-3</v>
      </c>
      <c r="AJ19" s="216">
        <v>1.2962962962962963E-3</v>
      </c>
      <c r="AK19" s="216">
        <v>1.261574074074074E-3</v>
      </c>
      <c r="AL19" s="216">
        <v>1.2268518518518518E-3</v>
      </c>
      <c r="AM19" s="216">
        <v>1.1921296296296296E-3</v>
      </c>
      <c r="AN19" s="216">
        <v>1.1574074074074073E-3</v>
      </c>
    </row>
    <row r="20" spans="1:40" x14ac:dyDescent="0.3">
      <c r="A20" s="13" t="s">
        <v>2</v>
      </c>
      <c r="B20" s="54"/>
      <c r="C20" s="20" t="s">
        <v>115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63"/>
      <c r="W20" s="113" t="str">
        <f t="shared" si="10"/>
        <v/>
      </c>
      <c r="X20" s="113" t="str">
        <f t="shared" si="11"/>
        <v/>
      </c>
      <c r="Y20" s="139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139" t="str">
        <f t="shared" si="15"/>
        <v>.</v>
      </c>
      <c r="AE20" s="120" t="s">
        <v>397</v>
      </c>
      <c r="AF20" s="216">
        <v>1.9675925925925928E-3</v>
      </c>
      <c r="AG20" s="216">
        <v>1.9097222222222222E-3</v>
      </c>
      <c r="AH20" s="216">
        <v>1.8518518518518517E-3</v>
      </c>
      <c r="AI20" s="216">
        <v>1.7939814814814815E-3</v>
      </c>
      <c r="AJ20" s="216">
        <v>1.736111111111111E-3</v>
      </c>
      <c r="AK20" s="216">
        <v>1.6782407407407406E-3</v>
      </c>
      <c r="AL20" s="216">
        <v>1.6319444444444445E-3</v>
      </c>
      <c r="AM20" s="216">
        <v>1.5972222222222221E-3</v>
      </c>
      <c r="AN20" s="216">
        <v>1.5624999999999999E-3</v>
      </c>
    </row>
    <row r="21" spans="1:40" x14ac:dyDescent="0.3">
      <c r="A21" s="17"/>
      <c r="B21" s="55">
        <v>1</v>
      </c>
      <c r="C21" s="24" t="str">
        <f t="shared" ref="C21:C27" si="16">IF(A21="","",VLOOKUP($A$20,IF(LEN(A21)=2,U13BB,U13BA),VLOOKUP(LEFT(A21,1),club,6,FALSE),FALSE))</f>
        <v/>
      </c>
      <c r="D21" s="24" t="str">
        <f t="shared" si="7"/>
        <v/>
      </c>
      <c r="E21" s="101" t="s">
        <v>290</v>
      </c>
      <c r="F21" s="18">
        <f>Decsheets!$V$5</f>
        <v>6</v>
      </c>
      <c r="G21" s="10"/>
      <c r="H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59" t="str">
        <f t="shared" ref="T21:T27" si="18">IFERROR(IF(E21=".",".",IF(E21&lt;=$AN$16,"L9",IF(E21&lt;=$AM$16,"L8",IF(E21&lt;=$AL$16,"L7",IF(E21&lt;=$AK$16,"L6",IF(E21&lt;=$AJ$16,"L5",IF(E21&lt;=$AI$16,"L4",IF(E21&lt;=$AH$16,"L3",IF(E21&lt;=$AG$16,"L2",IF(E21&lt;=$AF$16,"L1","-")))))))))),"?")</f>
        <v>.</v>
      </c>
      <c r="W21" s="113"/>
      <c r="X21" s="113"/>
      <c r="Y21" s="114"/>
      <c r="Z21" s="113"/>
      <c r="AA21" s="113"/>
      <c r="AB21" s="113"/>
      <c r="AC21" s="114"/>
      <c r="AE21" s="120" t="s">
        <v>398</v>
      </c>
      <c r="AF21" s="216">
        <v>3.3564814814814811E-3</v>
      </c>
      <c r="AG21" s="216">
        <v>3.2407407407407406E-3</v>
      </c>
      <c r="AH21" s="216">
        <v>3.1249999999999997E-3</v>
      </c>
      <c r="AI21" s="216">
        <v>3.0092592592592588E-3</v>
      </c>
      <c r="AJ21" s="216">
        <v>2.8935185185185188E-3</v>
      </c>
      <c r="AK21" s="216">
        <v>2.8124999999999995E-3</v>
      </c>
      <c r="AL21" s="216">
        <v>2.7314814814814819E-3</v>
      </c>
      <c r="AM21" s="216">
        <v>2.673611111111111E-3</v>
      </c>
      <c r="AN21" s="216">
        <v>2.627314814814815E-3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7"/>
        <v/>
      </c>
      <c r="E22" s="101" t="s">
        <v>290</v>
      </c>
      <c r="F22" s="18">
        <f>Decsheets!$V$6</f>
        <v>5</v>
      </c>
      <c r="G22" s="10"/>
      <c r="H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59" t="str">
        <f t="shared" si="18"/>
        <v>.</v>
      </c>
      <c r="W22" s="113" t="s">
        <v>316</v>
      </c>
      <c r="X22" s="113"/>
      <c r="Y22" s="114"/>
      <c r="Z22" s="113"/>
      <c r="AA22" s="113" t="s">
        <v>317</v>
      </c>
      <c r="AB22" s="113"/>
      <c r="AC22" s="114"/>
      <c r="AE22" s="120" t="s">
        <v>399</v>
      </c>
      <c r="AF22" s="216">
        <v>4.1666666666666666E-3</v>
      </c>
      <c r="AG22" s="216">
        <v>3.9351851851851857E-3</v>
      </c>
      <c r="AH22" s="216">
        <v>3.8194444444444443E-3</v>
      </c>
      <c r="AI22" s="216">
        <v>3.7037037037037034E-3</v>
      </c>
      <c r="AJ22" s="216">
        <v>3.5879629629629599E-3</v>
      </c>
      <c r="AK22" s="216">
        <v>3.4722222222222199E-3</v>
      </c>
      <c r="AL22" s="216">
        <v>3.3564814814814798E-3</v>
      </c>
      <c r="AM22" s="216">
        <v>3.2407407407407402E-3</v>
      </c>
      <c r="AN22" s="216">
        <v>3.1250000000000002E-3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7"/>
        <v/>
      </c>
      <c r="E23" s="101" t="s">
        <v>290</v>
      </c>
      <c r="F23" s="18">
        <f>Decsheets!$V$7</f>
        <v>4</v>
      </c>
      <c r="G23" s="10"/>
      <c r="H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59" t="str">
        <f t="shared" si="18"/>
        <v>.</v>
      </c>
      <c r="W23" s="113" t="str">
        <f>$C45</f>
        <v/>
      </c>
      <c r="X23" s="113" t="str">
        <f>$D45</f>
        <v/>
      </c>
      <c r="Y23" s="261" t="str">
        <f>$E45</f>
        <v>.</v>
      </c>
      <c r="Z23" s="113"/>
      <c r="AA23" s="113" t="str">
        <f>$C53</f>
        <v/>
      </c>
      <c r="AB23" s="113" t="str">
        <f>$D53</f>
        <v/>
      </c>
      <c r="AC23" s="261" t="str">
        <f>$E53</f>
        <v>.</v>
      </c>
      <c r="AE23" s="120" t="s">
        <v>400</v>
      </c>
      <c r="AF23" s="215">
        <v>11.6</v>
      </c>
      <c r="AG23" s="215">
        <v>11.3</v>
      </c>
      <c r="AH23" s="215">
        <v>11</v>
      </c>
      <c r="AI23" s="215">
        <v>10.75</v>
      </c>
      <c r="AJ23" s="215">
        <v>10.5</v>
      </c>
      <c r="AK23" s="215">
        <v>10.25</v>
      </c>
      <c r="AL23" s="215">
        <v>10</v>
      </c>
      <c r="AM23" s="215">
        <v>9.8000000000000007</v>
      </c>
      <c r="AN23" s="215">
        <v>9.6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7"/>
        <v/>
      </c>
      <c r="E24" s="101" t="s">
        <v>290</v>
      </c>
      <c r="F24" s="18">
        <f>Decsheets!$V$8</f>
        <v>3</v>
      </c>
      <c r="G24" s="10"/>
      <c r="H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59" t="str">
        <f t="shared" si="18"/>
        <v>.</v>
      </c>
      <c r="W24" s="113" t="str">
        <f t="shared" ref="W24:W29" si="20">$C46</f>
        <v/>
      </c>
      <c r="X24" s="113" t="str">
        <f t="shared" ref="X24:X29" si="21">$D46</f>
        <v/>
      </c>
      <c r="Y24" s="261" t="str">
        <f t="shared" ref="Y24:Y29" si="22">$E46</f>
        <v>.</v>
      </c>
      <c r="Z24" s="113"/>
      <c r="AA24" s="113" t="str">
        <f t="shared" ref="AA24:AA29" si="23">$C54</f>
        <v/>
      </c>
      <c r="AB24" s="113" t="str">
        <f t="shared" ref="AB24:AB29" si="24">$D54</f>
        <v/>
      </c>
      <c r="AC24" s="261" t="str">
        <f t="shared" ref="AC24:AC29" si="25">$E54</f>
        <v>.</v>
      </c>
      <c r="AE24" s="120" t="s">
        <v>409</v>
      </c>
      <c r="AF24" s="215">
        <v>16.5</v>
      </c>
      <c r="AG24" s="215">
        <v>15.5</v>
      </c>
      <c r="AH24" s="215">
        <v>15</v>
      </c>
      <c r="AI24" s="215">
        <v>14.5</v>
      </c>
      <c r="AJ24" s="215">
        <v>14.1</v>
      </c>
      <c r="AK24" s="215">
        <v>13.8</v>
      </c>
      <c r="AL24" s="215">
        <v>13.5</v>
      </c>
      <c r="AM24" s="215">
        <v>13.2</v>
      </c>
      <c r="AN24" s="215">
        <v>12.9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7"/>
        <v/>
      </c>
      <c r="E25" s="101" t="s">
        <v>290</v>
      </c>
      <c r="F25" s="18">
        <f>Decsheets!$V$9</f>
        <v>2</v>
      </c>
      <c r="G25" s="10"/>
      <c r="H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59" t="str">
        <f t="shared" si="18"/>
        <v>.</v>
      </c>
      <c r="W25" s="113" t="str">
        <f t="shared" si="20"/>
        <v/>
      </c>
      <c r="X25" s="113" t="str">
        <f t="shared" si="21"/>
        <v/>
      </c>
      <c r="Y25" s="261" t="str">
        <f t="shared" si="22"/>
        <v>.</v>
      </c>
      <c r="Z25" s="113"/>
      <c r="AA25" s="113" t="str">
        <f t="shared" si="23"/>
        <v/>
      </c>
      <c r="AB25" s="113" t="str">
        <f t="shared" si="24"/>
        <v/>
      </c>
      <c r="AC25" s="261" t="str">
        <f t="shared" si="25"/>
        <v>.</v>
      </c>
      <c r="AE25" s="120" t="s">
        <v>7</v>
      </c>
      <c r="AF25" s="215">
        <v>1.1000000000000001</v>
      </c>
      <c r="AG25" s="215">
        <v>1.1499999999999999</v>
      </c>
      <c r="AH25" s="215">
        <v>1.2</v>
      </c>
      <c r="AI25" s="215">
        <v>1.25</v>
      </c>
      <c r="AJ25" s="215">
        <v>1.3</v>
      </c>
      <c r="AK25" s="215">
        <v>1.35</v>
      </c>
      <c r="AL25" s="215">
        <v>1.4</v>
      </c>
      <c r="AM25" s="215">
        <v>1.45</v>
      </c>
      <c r="AN25" s="215">
        <v>1.5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7"/>
        <v/>
      </c>
      <c r="E26" s="101" t="s">
        <v>290</v>
      </c>
      <c r="F26" s="18">
        <f>Decsheets!$V$10</f>
        <v>1</v>
      </c>
      <c r="G26" s="10"/>
      <c r="H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59" t="str">
        <f t="shared" si="18"/>
        <v>.</v>
      </c>
      <c r="W26" s="113" t="str">
        <f t="shared" si="20"/>
        <v/>
      </c>
      <c r="X26" s="113" t="str">
        <f t="shared" si="21"/>
        <v/>
      </c>
      <c r="Y26" s="261" t="str">
        <f t="shared" si="22"/>
        <v>.</v>
      </c>
      <c r="Z26" s="113"/>
      <c r="AA26" s="113" t="str">
        <f t="shared" si="23"/>
        <v/>
      </c>
      <c r="AB26" s="113" t="str">
        <f t="shared" si="24"/>
        <v/>
      </c>
      <c r="AC26" s="261" t="str">
        <f t="shared" si="25"/>
        <v>.</v>
      </c>
      <c r="AE26" s="120" t="s">
        <v>8</v>
      </c>
      <c r="AF26" s="215">
        <v>3</v>
      </c>
      <c r="AG26" s="215">
        <v>3.25</v>
      </c>
      <c r="AH26" s="215">
        <v>3.5</v>
      </c>
      <c r="AI26" s="215">
        <v>3.75</v>
      </c>
      <c r="AJ26" s="215">
        <v>4</v>
      </c>
      <c r="AK26" s="215">
        <v>4.25</v>
      </c>
      <c r="AL26" s="215">
        <v>4.5</v>
      </c>
      <c r="AM26" s="215">
        <v>4.75</v>
      </c>
      <c r="AN26" s="215">
        <v>5</v>
      </c>
    </row>
    <row r="27" spans="1:40" x14ac:dyDescent="0.3">
      <c r="A27" s="17"/>
      <c r="B27" s="55" t="s">
        <v>25</v>
      </c>
      <c r="C27" s="24" t="str">
        <f t="shared" si="16"/>
        <v/>
      </c>
      <c r="D27" s="24" t="str">
        <f t="shared" si="7"/>
        <v/>
      </c>
      <c r="E27" s="101" t="s">
        <v>290</v>
      </c>
      <c r="F27" s="18" t="str">
        <f>Decsheets!$V$11</f>
        <v>-</v>
      </c>
      <c r="G27" s="10"/>
      <c r="H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SUM(Decsheets!$V$5:$V$12)-(SUM(J21:P27))</f>
        <v>21</v>
      </c>
      <c r="S27" s="10"/>
      <c r="T27" s="259" t="str">
        <f t="shared" si="18"/>
        <v>.</v>
      </c>
      <c r="W27" s="113" t="str">
        <f t="shared" si="20"/>
        <v/>
      </c>
      <c r="X27" s="113" t="str">
        <f t="shared" si="21"/>
        <v/>
      </c>
      <c r="Y27" s="261" t="str">
        <f t="shared" si="22"/>
        <v>.</v>
      </c>
      <c r="Z27" s="113"/>
      <c r="AA27" s="113" t="str">
        <f t="shared" si="23"/>
        <v/>
      </c>
      <c r="AB27" s="113" t="str">
        <f t="shared" si="24"/>
        <v/>
      </c>
      <c r="AC27" s="261" t="str">
        <f t="shared" si="25"/>
        <v>.</v>
      </c>
      <c r="AE27" s="120" t="s">
        <v>410</v>
      </c>
      <c r="AF27" s="215">
        <v>10</v>
      </c>
      <c r="AG27" s="215">
        <v>12</v>
      </c>
      <c r="AH27" s="215">
        <v>14</v>
      </c>
      <c r="AI27" s="215">
        <v>16</v>
      </c>
      <c r="AJ27" s="215">
        <v>18</v>
      </c>
      <c r="AK27" s="215">
        <v>20</v>
      </c>
      <c r="AL27" s="215">
        <v>22</v>
      </c>
      <c r="AM27" s="215">
        <v>24</v>
      </c>
      <c r="AN27" s="215">
        <v>26</v>
      </c>
    </row>
    <row r="28" spans="1:40" x14ac:dyDescent="0.3">
      <c r="A28" s="13" t="s">
        <v>3</v>
      </c>
      <c r="B28" s="54"/>
      <c r="C28" s="21" t="s">
        <v>116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60"/>
      <c r="W28" s="113" t="str">
        <f t="shared" si="20"/>
        <v/>
      </c>
      <c r="X28" s="113" t="str">
        <f t="shared" si="21"/>
        <v/>
      </c>
      <c r="Y28" s="261" t="str">
        <f t="shared" si="22"/>
        <v>.</v>
      </c>
      <c r="Z28" s="113"/>
      <c r="AA28" s="113" t="str">
        <f>$C58</f>
        <v/>
      </c>
      <c r="AB28" s="113" t="str">
        <f>$D58</f>
        <v/>
      </c>
      <c r="AC28" s="261" t="str">
        <f t="shared" si="25"/>
        <v>.</v>
      </c>
      <c r="AE28" s="120" t="s">
        <v>403</v>
      </c>
      <c r="AF28" s="215">
        <v>12</v>
      </c>
      <c r="AG28" s="215">
        <v>14</v>
      </c>
      <c r="AH28" s="215">
        <v>17</v>
      </c>
      <c r="AI28" s="215">
        <v>20</v>
      </c>
      <c r="AJ28" s="215">
        <v>23</v>
      </c>
      <c r="AK28" s="215">
        <v>26</v>
      </c>
      <c r="AL28" s="215">
        <v>29</v>
      </c>
      <c r="AM28" s="215">
        <v>32</v>
      </c>
      <c r="AN28" s="215">
        <v>35</v>
      </c>
    </row>
    <row r="29" spans="1:40" x14ac:dyDescent="0.3">
      <c r="A29" s="17"/>
      <c r="B29" s="55">
        <v>1</v>
      </c>
      <c r="C29" s="18" t="str">
        <f t="shared" ref="C29:C35" si="26">IF(A29="","",VLOOKUP($A$28,IF(LEN(A29)=2,U13BB,U13BA),VLOOKUP(LEFT(A29,1),club,6,FALSE),FALSE))</f>
        <v/>
      </c>
      <c r="D29" s="24" t="str">
        <f t="shared" si="7"/>
        <v/>
      </c>
      <c r="E29" s="101" t="s">
        <v>290</v>
      </c>
      <c r="F29" s="18">
        <f>Decsheets!$V$5</f>
        <v>6</v>
      </c>
      <c r="G29" s="10"/>
      <c r="H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59" t="str">
        <f t="shared" ref="T29:T35" si="28">IFERROR(IF(E29=".",".",IF(E29&lt;=$AN$18,"L9",IF(E29&lt;=$AM$18,"L8",IF(E29&lt;=$AL$18,"L7",IF(E29&lt;=$AK$18,"L6",IF(E29&lt;=$AJ$18,"L5",IF(E29&lt;=$AI$18,"L4",IF(E29&lt;=$AH$18,"L3",IF(E29&lt;=$AG$18,"L2",IF(E29&lt;=$AF$18,"L1","-")))))))))),"?")</f>
        <v>.</v>
      </c>
      <c r="W29" s="113" t="str">
        <f t="shared" si="20"/>
        <v/>
      </c>
      <c r="X29" s="113" t="str">
        <f t="shared" si="21"/>
        <v/>
      </c>
      <c r="Y29" s="261" t="str">
        <f t="shared" si="22"/>
        <v>.</v>
      </c>
      <c r="Z29" s="113"/>
      <c r="AA29" s="113" t="str">
        <f t="shared" si="23"/>
        <v/>
      </c>
      <c r="AB29" s="113" t="str">
        <f t="shared" si="24"/>
        <v/>
      </c>
      <c r="AC29" s="261" t="str">
        <f t="shared" si="25"/>
        <v>.</v>
      </c>
      <c r="AE29" s="120" t="s">
        <v>413</v>
      </c>
      <c r="AF29" s="215">
        <v>6.2</v>
      </c>
      <c r="AG29" s="215">
        <v>6.6</v>
      </c>
      <c r="AH29" s="215">
        <v>7</v>
      </c>
      <c r="AI29" s="215">
        <v>7.4</v>
      </c>
      <c r="AJ29" s="215">
        <v>8</v>
      </c>
      <c r="AK29" s="215">
        <v>8.6</v>
      </c>
      <c r="AL29" s="215">
        <v>9.1999999999999993</v>
      </c>
      <c r="AM29" s="215">
        <v>9.8000000000000007</v>
      </c>
      <c r="AN29" s="215">
        <v>10.4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7"/>
        <v/>
      </c>
      <c r="E30" s="101" t="s">
        <v>290</v>
      </c>
      <c r="F30" s="18">
        <f>Decsheets!$V$6</f>
        <v>5</v>
      </c>
      <c r="G30" s="10"/>
      <c r="H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59" t="str">
        <f t="shared" si="28"/>
        <v>.</v>
      </c>
      <c r="W30" s="113"/>
      <c r="X30" s="113"/>
      <c r="Y30" s="261"/>
      <c r="Z30" s="113"/>
      <c r="AA30" s="113"/>
      <c r="AB30" s="113"/>
      <c r="AC30" s="261"/>
      <c r="AE30" s="120" t="s">
        <v>405</v>
      </c>
      <c r="AF30" s="217">
        <v>600</v>
      </c>
      <c r="AG30" s="217">
        <v>800</v>
      </c>
      <c r="AH30" s="217">
        <v>1000</v>
      </c>
      <c r="AI30" s="217">
        <v>1200</v>
      </c>
      <c r="AJ30" s="217">
        <v>1400</v>
      </c>
      <c r="AK30" s="217">
        <v>1600</v>
      </c>
      <c r="AL30" s="217">
        <v>1800</v>
      </c>
      <c r="AM30" s="217">
        <v>1900</v>
      </c>
      <c r="AN30" s="217">
        <v>2000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7"/>
        <v/>
      </c>
      <c r="E31" s="101" t="s">
        <v>290</v>
      </c>
      <c r="F31" s="18">
        <f>Decsheets!$V$7</f>
        <v>4</v>
      </c>
      <c r="G31" s="10"/>
      <c r="H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59" t="str">
        <f t="shared" si="28"/>
        <v>.</v>
      </c>
      <c r="W31" s="113" t="s">
        <v>318</v>
      </c>
      <c r="X31" s="113"/>
      <c r="Y31" s="261"/>
      <c r="Z31" s="113"/>
      <c r="AA31" s="113" t="s">
        <v>319</v>
      </c>
      <c r="AB31" s="113"/>
      <c r="AC31" s="261"/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7"/>
        <v/>
      </c>
      <c r="E32" s="101" t="s">
        <v>290</v>
      </c>
      <c r="F32" s="18">
        <f>Decsheets!$V$8</f>
        <v>3</v>
      </c>
      <c r="G32" s="10"/>
      <c r="H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59" t="str">
        <f t="shared" si="28"/>
        <v>.</v>
      </c>
      <c r="W32" s="113" t="str">
        <f t="shared" ref="W32:W38" si="29">$C61</f>
        <v/>
      </c>
      <c r="X32" s="113" t="str">
        <f t="shared" ref="X32:X38" si="30">$D61</f>
        <v/>
      </c>
      <c r="Y32" s="261" t="str">
        <f t="shared" ref="Y32:Y38" si="31">$E61</f>
        <v>.</v>
      </c>
      <c r="Z32" s="113"/>
      <c r="AA32" s="113" t="str">
        <f t="shared" ref="AA32:AA38" si="32">$C69</f>
        <v/>
      </c>
      <c r="AB32" s="113" t="str">
        <f t="shared" ref="AB32:AB38" si="33">$D69</f>
        <v/>
      </c>
      <c r="AC32" s="261" t="str">
        <f t="shared" ref="AC32:AC38" si="34">$E69</f>
        <v>.</v>
      </c>
    </row>
    <row r="33" spans="1:39" x14ac:dyDescent="0.3">
      <c r="A33" s="17"/>
      <c r="B33" s="55" t="s">
        <v>23</v>
      </c>
      <c r="C33" s="18" t="str">
        <f t="shared" si="26"/>
        <v/>
      </c>
      <c r="D33" s="24" t="str">
        <f t="shared" si="7"/>
        <v/>
      </c>
      <c r="E33" s="101" t="s">
        <v>290</v>
      </c>
      <c r="F33" s="18">
        <f>Decsheets!$V$9</f>
        <v>2</v>
      </c>
      <c r="G33" s="10"/>
      <c r="H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59" t="str">
        <f t="shared" si="28"/>
        <v>.</v>
      </c>
      <c r="W33" s="113" t="str">
        <f t="shared" si="29"/>
        <v/>
      </c>
      <c r="X33" s="113" t="str">
        <f t="shared" si="30"/>
        <v/>
      </c>
      <c r="Y33" s="261" t="str">
        <f t="shared" si="31"/>
        <v>.</v>
      </c>
      <c r="Z33" s="113"/>
      <c r="AA33" s="113" t="str">
        <f t="shared" si="32"/>
        <v/>
      </c>
      <c r="AB33" s="113" t="str">
        <f t="shared" si="33"/>
        <v/>
      </c>
      <c r="AC33" s="261" t="str">
        <f t="shared" si="34"/>
        <v>.</v>
      </c>
    </row>
    <row r="34" spans="1:39" x14ac:dyDescent="0.3">
      <c r="A34" s="17"/>
      <c r="B34" s="55" t="s">
        <v>24</v>
      </c>
      <c r="C34" s="18" t="str">
        <f t="shared" si="26"/>
        <v/>
      </c>
      <c r="D34" s="24" t="str">
        <f t="shared" si="7"/>
        <v/>
      </c>
      <c r="E34" s="101" t="s">
        <v>290</v>
      </c>
      <c r="F34" s="18">
        <f>Decsheets!$V$10</f>
        <v>1</v>
      </c>
      <c r="G34" s="10"/>
      <c r="H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59" t="str">
        <f t="shared" si="28"/>
        <v>.</v>
      </c>
      <c r="W34" s="113" t="str">
        <f t="shared" si="29"/>
        <v/>
      </c>
      <c r="X34" s="113" t="str">
        <f t="shared" si="30"/>
        <v/>
      </c>
      <c r="Y34" s="261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61" t="str">
        <f t="shared" si="34"/>
        <v>.</v>
      </c>
    </row>
    <row r="35" spans="1:39" x14ac:dyDescent="0.3">
      <c r="A35" s="17"/>
      <c r="B35" s="55" t="s">
        <v>25</v>
      </c>
      <c r="C35" s="18" t="str">
        <f t="shared" si="26"/>
        <v/>
      </c>
      <c r="D35" s="24" t="str">
        <f t="shared" si="7"/>
        <v/>
      </c>
      <c r="E35" s="101" t="s">
        <v>290</v>
      </c>
      <c r="F35" s="18" t="str">
        <f>Decsheets!$V$11</f>
        <v>-</v>
      </c>
      <c r="G35" s="10"/>
      <c r="H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SUM(Decsheets!$V$5:$V$12)-(SUM(J29:P35))</f>
        <v>21</v>
      </c>
      <c r="S35" s="10"/>
      <c r="T35" s="259" t="str">
        <f t="shared" si="28"/>
        <v>.</v>
      </c>
      <c r="W35" s="113" t="str">
        <f t="shared" si="29"/>
        <v/>
      </c>
      <c r="X35" s="113" t="str">
        <f t="shared" si="30"/>
        <v/>
      </c>
      <c r="Y35" s="261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61" t="str">
        <f t="shared" si="34"/>
        <v>.</v>
      </c>
    </row>
    <row r="36" spans="1:39" x14ac:dyDescent="0.3">
      <c r="A36" s="13" t="s">
        <v>3</v>
      </c>
      <c r="B36" s="54"/>
      <c r="C36" s="20" t="s">
        <v>117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63"/>
      <c r="W36" s="113" t="str">
        <f t="shared" si="29"/>
        <v/>
      </c>
      <c r="X36" s="113" t="str">
        <f t="shared" si="30"/>
        <v/>
      </c>
      <c r="Y36" s="261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61" t="str">
        <f t="shared" si="34"/>
        <v>.</v>
      </c>
    </row>
    <row r="37" spans="1:39" x14ac:dyDescent="0.3">
      <c r="A37" s="17"/>
      <c r="B37" s="55">
        <v>1</v>
      </c>
      <c r="C37" s="18" t="str">
        <f t="shared" ref="C37:C43" si="36">IF(A37="","",VLOOKUP($A$36,IF(LEN(A37)=2,U13BB,U13BA),VLOOKUP(LEFT(A37,1),club,6,FALSE),FALSE))</f>
        <v/>
      </c>
      <c r="D37" s="18" t="str">
        <f t="shared" si="7"/>
        <v/>
      </c>
      <c r="E37" s="101" t="s">
        <v>290</v>
      </c>
      <c r="F37" s="18">
        <f>Decsheets!$V$5</f>
        <v>6</v>
      </c>
      <c r="G37" s="10"/>
      <c r="H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59" t="str">
        <f t="shared" ref="T37:T43" si="38">IFERROR(IF(E37=".",".",IF(E37&lt;=$AN$18,"L9",IF(E37&lt;=$AM$18,"L8",IF(E37&lt;=$AL$18,"L7",IF(E37&lt;=$AK$18,"L6",IF(E37&lt;=$AJ$18,"L5",IF(E37&lt;=$AI$18,"L4",IF(E37&lt;=$AH$18,"L3",IF(E37&lt;=$AG$18,"L2",IF(E37&lt;=$AF$18,"L1","-")))))))))),"?")</f>
        <v>.</v>
      </c>
      <c r="W37" s="113" t="str">
        <f t="shared" si="29"/>
        <v/>
      </c>
      <c r="X37" s="113" t="str">
        <f t="shared" si="30"/>
        <v/>
      </c>
      <c r="Y37" s="261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61" t="str">
        <f t="shared" si="34"/>
        <v>.</v>
      </c>
    </row>
    <row r="38" spans="1:39" x14ac:dyDescent="0.3">
      <c r="A38" s="17"/>
      <c r="B38" s="55">
        <v>2</v>
      </c>
      <c r="C38" s="18" t="str">
        <f t="shared" si="36"/>
        <v/>
      </c>
      <c r="D38" s="18" t="str">
        <f t="shared" si="7"/>
        <v/>
      </c>
      <c r="E38" s="101" t="s">
        <v>290</v>
      </c>
      <c r="F38" s="18">
        <f>Decsheets!$V$6</f>
        <v>5</v>
      </c>
      <c r="G38" s="10"/>
      <c r="H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59" t="str">
        <f t="shared" si="38"/>
        <v>.</v>
      </c>
      <c r="W38" s="113" t="str">
        <f t="shared" si="29"/>
        <v/>
      </c>
      <c r="X38" s="113" t="str">
        <f t="shared" si="30"/>
        <v/>
      </c>
      <c r="Y38" s="261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61" t="str">
        <f t="shared" si="34"/>
        <v>.</v>
      </c>
    </row>
    <row r="39" spans="1:39" x14ac:dyDescent="0.3">
      <c r="A39" s="17"/>
      <c r="B39" s="55">
        <v>3</v>
      </c>
      <c r="C39" s="18" t="str">
        <f t="shared" si="36"/>
        <v/>
      </c>
      <c r="D39" s="18" t="str">
        <f t="shared" si="7"/>
        <v/>
      </c>
      <c r="E39" s="101" t="s">
        <v>290</v>
      </c>
      <c r="F39" s="18">
        <f>Decsheets!$V$7</f>
        <v>4</v>
      </c>
      <c r="G39" s="10"/>
      <c r="H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59" t="str">
        <f t="shared" si="38"/>
        <v>.</v>
      </c>
      <c r="W39" s="113"/>
      <c r="X39" s="113"/>
      <c r="Y39" s="114"/>
      <c r="Z39" s="113"/>
      <c r="AA39" s="113"/>
      <c r="AB39" s="113"/>
      <c r="AC39" s="114"/>
    </row>
    <row r="40" spans="1:39" x14ac:dyDescent="0.3">
      <c r="A40" s="17"/>
      <c r="B40" s="55" t="s">
        <v>22</v>
      </c>
      <c r="C40" s="18" t="str">
        <f t="shared" si="36"/>
        <v/>
      </c>
      <c r="D40" s="18" t="str">
        <f t="shared" si="7"/>
        <v/>
      </c>
      <c r="E40" s="101" t="s">
        <v>290</v>
      </c>
      <c r="F40" s="18">
        <f>Decsheets!$V$8</f>
        <v>3</v>
      </c>
      <c r="G40" s="10"/>
      <c r="H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59" t="str">
        <f t="shared" si="38"/>
        <v>.</v>
      </c>
      <c r="W40" s="113" t="s">
        <v>342</v>
      </c>
      <c r="X40" s="115" t="s">
        <v>313</v>
      </c>
      <c r="Y40" s="137" t="str">
        <f t="shared" ref="Y40:Y47" si="39">$E76</f>
        <v>.</v>
      </c>
      <c r="Z40" s="113"/>
      <c r="AA40" s="113" t="s">
        <v>343</v>
      </c>
      <c r="AB40" s="115" t="s">
        <v>313</v>
      </c>
      <c r="AC40" s="137" t="str">
        <f t="shared" ref="AC40:AC47" si="40">$E84</f>
        <v>.</v>
      </c>
    </row>
    <row r="41" spans="1:39" x14ac:dyDescent="0.3">
      <c r="A41" s="17"/>
      <c r="B41" s="55" t="s">
        <v>23</v>
      </c>
      <c r="C41" s="18" t="str">
        <f t="shared" si="36"/>
        <v/>
      </c>
      <c r="D41" s="18" t="str">
        <f t="shared" si="7"/>
        <v/>
      </c>
      <c r="E41" s="101" t="s">
        <v>290</v>
      </c>
      <c r="F41" s="18">
        <f>Decsheets!$V$9</f>
        <v>2</v>
      </c>
      <c r="G41" s="10"/>
      <c r="H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59" t="str">
        <f t="shared" si="38"/>
        <v>.</v>
      </c>
      <c r="W41" s="113" t="str">
        <f t="shared" ref="W41:W47" si="41">$C77</f>
        <v/>
      </c>
      <c r="X41" s="113" t="str">
        <f t="shared" ref="X41:X47" si="42">$D77</f>
        <v/>
      </c>
      <c r="Y41" s="139" t="str">
        <f t="shared" si="39"/>
        <v>.</v>
      </c>
      <c r="Z41" s="113"/>
      <c r="AA41" s="113" t="str">
        <f t="shared" ref="AA41:AA47" si="43">$C85</f>
        <v/>
      </c>
      <c r="AB41" s="113" t="str">
        <f t="shared" ref="AB41:AB47" si="44">$D85</f>
        <v/>
      </c>
      <c r="AC41" s="139" t="str">
        <f t="shared" si="40"/>
        <v>.</v>
      </c>
    </row>
    <row r="42" spans="1:39" x14ac:dyDescent="0.3">
      <c r="A42" s="17"/>
      <c r="B42" s="55" t="s">
        <v>24</v>
      </c>
      <c r="C42" s="18" t="str">
        <f t="shared" si="36"/>
        <v/>
      </c>
      <c r="D42" s="18" t="str">
        <f t="shared" si="7"/>
        <v/>
      </c>
      <c r="E42" s="101" t="s">
        <v>290</v>
      </c>
      <c r="F42" s="18">
        <f>Decsheets!$V$10</f>
        <v>1</v>
      </c>
      <c r="G42" s="10"/>
      <c r="H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59" t="str">
        <f t="shared" si="38"/>
        <v>.</v>
      </c>
      <c r="W42" s="113" t="str">
        <f t="shared" si="41"/>
        <v/>
      </c>
      <c r="X42" s="113" t="str">
        <f t="shared" si="42"/>
        <v/>
      </c>
      <c r="Y42" s="139" t="str">
        <f t="shared" si="39"/>
        <v>.</v>
      </c>
      <c r="Z42" s="113"/>
      <c r="AA42" s="113" t="str">
        <f t="shared" si="43"/>
        <v/>
      </c>
      <c r="AB42" s="113" t="str">
        <f t="shared" si="44"/>
        <v/>
      </c>
      <c r="AC42" s="139" t="str">
        <f t="shared" si="40"/>
        <v>.</v>
      </c>
    </row>
    <row r="43" spans="1:39" x14ac:dyDescent="0.3">
      <c r="A43" s="17"/>
      <c r="B43" s="55" t="s">
        <v>25</v>
      </c>
      <c r="C43" s="18" t="str">
        <f t="shared" si="36"/>
        <v/>
      </c>
      <c r="D43" s="18" t="str">
        <f t="shared" si="7"/>
        <v/>
      </c>
      <c r="E43" s="101" t="s">
        <v>290</v>
      </c>
      <c r="F43" s="18" t="str">
        <f>Decsheets!$V$11</f>
        <v>-</v>
      </c>
      <c r="G43" s="10"/>
      <c r="H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SUM(Decsheets!$V$5:$V$12)-(SUM(J37:P43))</f>
        <v>21</v>
      </c>
      <c r="S43" s="10"/>
      <c r="T43" s="259" t="str">
        <f t="shared" si="38"/>
        <v>.</v>
      </c>
      <c r="W43" s="113" t="str">
        <f t="shared" si="41"/>
        <v/>
      </c>
      <c r="X43" s="113" t="str">
        <f t="shared" si="42"/>
        <v/>
      </c>
      <c r="Y43" s="139" t="str">
        <f t="shared" si="39"/>
        <v>.</v>
      </c>
      <c r="Z43" s="113"/>
      <c r="AA43" s="113" t="str">
        <f t="shared" si="43"/>
        <v/>
      </c>
      <c r="AB43" s="113" t="str">
        <f t="shared" si="44"/>
        <v/>
      </c>
      <c r="AC43" s="139" t="str">
        <f t="shared" si="40"/>
        <v>.</v>
      </c>
    </row>
    <row r="44" spans="1:39" x14ac:dyDescent="0.3">
      <c r="A44" s="13" t="s">
        <v>5</v>
      </c>
      <c r="B44" s="54"/>
      <c r="C44" s="21" t="s">
        <v>118</v>
      </c>
      <c r="D44" s="19"/>
      <c r="E44" s="133" t="s">
        <v>290</v>
      </c>
      <c r="F44" s="19"/>
      <c r="G44" s="10"/>
      <c r="H44" s="10"/>
      <c r="I44" s="22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32</v>
      </c>
      <c r="T44" s="260"/>
      <c r="W44" s="113" t="str">
        <f t="shared" si="41"/>
        <v/>
      </c>
      <c r="X44" s="113" t="str">
        <f t="shared" si="42"/>
        <v/>
      </c>
      <c r="Y44" s="139" t="str">
        <f t="shared" si="39"/>
        <v>.</v>
      </c>
      <c r="Z44" s="113"/>
      <c r="AA44" s="113" t="str">
        <f t="shared" si="43"/>
        <v/>
      </c>
      <c r="AB44" s="113" t="str">
        <f t="shared" si="44"/>
        <v/>
      </c>
      <c r="AC44" s="139" t="str">
        <f t="shared" si="40"/>
        <v>.</v>
      </c>
      <c r="AD44" s="221"/>
      <c r="AE44" s="220"/>
      <c r="AF44" s="220"/>
      <c r="AG44" s="220"/>
      <c r="AH44" s="220"/>
      <c r="AI44" s="220"/>
      <c r="AJ44" s="220"/>
      <c r="AK44" s="220"/>
      <c r="AL44" s="220"/>
      <c r="AM44" s="220"/>
    </row>
    <row r="45" spans="1:39" x14ac:dyDescent="0.3">
      <c r="A45" s="17"/>
      <c r="B45" s="55">
        <v>1</v>
      </c>
      <c r="C45" s="18" t="str">
        <f t="shared" ref="C45:C51" si="45">IF(A45="","",VLOOKUP($A$44,IF(LEN(A45)=2,U13BB,U13BA),VLOOKUP(LEFT(A45,1),club,6,FALSE),FALSE))</f>
        <v/>
      </c>
      <c r="D45" s="18" t="str">
        <f t="shared" si="7"/>
        <v/>
      </c>
      <c r="E45" s="218" t="s">
        <v>290</v>
      </c>
      <c r="F45" s="18">
        <f>Decsheets!$V$5</f>
        <v>6</v>
      </c>
      <c r="G45" s="10"/>
      <c r="H45" s="10"/>
      <c r="I45" s="19"/>
      <c r="J45" s="16" t="str">
        <f t="shared" ref="J45:Q51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59" t="str">
        <f t="shared" ref="T45:T51" si="47">IFERROR(IF(E45=".",".",IF(E45&lt;=$AN$20,"L9",IF(E45&lt;=$AM$20,"L8",IF(E45&lt;=$AL$20,"L7",IF(E45&lt;=$AK$20,"L6",IF(E45&lt;=$AJ$20,"L5",IF(E45&lt;=$AI$20,"L4",IF(E45&lt;=$AH$20,"L3",IF(E45&lt;=$AG$20,"L2",IF(E45&lt;=$AF$20,"L1","-")))))))))),"?")</f>
        <v>.</v>
      </c>
      <c r="W45" s="113" t="str">
        <f t="shared" si="41"/>
        <v/>
      </c>
      <c r="X45" s="113" t="str">
        <f t="shared" si="42"/>
        <v/>
      </c>
      <c r="Y45" s="139" t="str">
        <f t="shared" si="39"/>
        <v>.</v>
      </c>
      <c r="Z45" s="113"/>
      <c r="AA45" s="113" t="str">
        <f t="shared" si="43"/>
        <v/>
      </c>
      <c r="AB45" s="113" t="str">
        <f t="shared" si="44"/>
        <v/>
      </c>
      <c r="AC45" s="139" t="str">
        <f t="shared" si="40"/>
        <v>.</v>
      </c>
    </row>
    <row r="46" spans="1:39" x14ac:dyDescent="0.3">
      <c r="A46" s="17"/>
      <c r="B46" s="55">
        <v>2</v>
      </c>
      <c r="C46" s="18" t="str">
        <f t="shared" si="45"/>
        <v/>
      </c>
      <c r="D46" s="18" t="str">
        <f t="shared" si="7"/>
        <v/>
      </c>
      <c r="E46" s="218" t="s">
        <v>290</v>
      </c>
      <c r="F46" s="18">
        <f>Decsheets!$V$6</f>
        <v>5</v>
      </c>
      <c r="G46" s="10"/>
      <c r="H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59" t="str">
        <f t="shared" si="47"/>
        <v>.</v>
      </c>
      <c r="W46" s="113" t="str">
        <f t="shared" si="41"/>
        <v/>
      </c>
      <c r="X46" s="113" t="str">
        <f t="shared" si="42"/>
        <v/>
      </c>
      <c r="Y46" s="139" t="str">
        <f t="shared" si="39"/>
        <v>.</v>
      </c>
      <c r="Z46" s="113"/>
      <c r="AA46" s="113" t="str">
        <f t="shared" si="43"/>
        <v/>
      </c>
      <c r="AB46" s="113" t="str">
        <f t="shared" si="44"/>
        <v/>
      </c>
      <c r="AC46" s="139" t="str">
        <f t="shared" si="40"/>
        <v>.</v>
      </c>
    </row>
    <row r="47" spans="1:39" x14ac:dyDescent="0.3">
      <c r="A47" s="17"/>
      <c r="B47" s="55">
        <v>3</v>
      </c>
      <c r="C47" s="18" t="str">
        <f t="shared" si="45"/>
        <v/>
      </c>
      <c r="D47" s="18" t="str">
        <f t="shared" si="7"/>
        <v/>
      </c>
      <c r="E47" s="218" t="s">
        <v>290</v>
      </c>
      <c r="F47" s="18">
        <f>Decsheets!$V$7</f>
        <v>4</v>
      </c>
      <c r="G47" s="10"/>
      <c r="H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59" t="str">
        <f t="shared" si="47"/>
        <v>.</v>
      </c>
      <c r="W47" s="113" t="str">
        <f t="shared" si="41"/>
        <v/>
      </c>
      <c r="X47" s="113" t="str">
        <f t="shared" si="42"/>
        <v/>
      </c>
      <c r="Y47" s="139" t="str">
        <f t="shared" si="39"/>
        <v>.</v>
      </c>
      <c r="Z47" s="113"/>
      <c r="AA47" s="113" t="str">
        <f t="shared" si="43"/>
        <v/>
      </c>
      <c r="AB47" s="113" t="str">
        <f t="shared" si="44"/>
        <v/>
      </c>
      <c r="AC47" s="139" t="str">
        <f t="shared" si="40"/>
        <v>.</v>
      </c>
    </row>
    <row r="48" spans="1:39" x14ac:dyDescent="0.3">
      <c r="A48" s="17"/>
      <c r="B48" s="55" t="s">
        <v>22</v>
      </c>
      <c r="C48" s="18" t="str">
        <f t="shared" si="45"/>
        <v/>
      </c>
      <c r="D48" s="18" t="str">
        <f t="shared" si="7"/>
        <v/>
      </c>
      <c r="E48" s="218" t="s">
        <v>290</v>
      </c>
      <c r="F48" s="18">
        <f>Decsheets!$V$8</f>
        <v>3</v>
      </c>
      <c r="G48" s="10"/>
      <c r="H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59" t="str">
        <f t="shared" si="47"/>
        <v>.</v>
      </c>
      <c r="W48" s="113"/>
      <c r="X48" s="113"/>
      <c r="Y48" s="138"/>
      <c r="Z48" s="113"/>
      <c r="AA48" s="113"/>
      <c r="AB48" s="113"/>
      <c r="AC48" s="114"/>
    </row>
    <row r="49" spans="1:39" x14ac:dyDescent="0.3">
      <c r="A49" s="17"/>
      <c r="B49" s="55" t="s">
        <v>23</v>
      </c>
      <c r="C49" s="18" t="str">
        <f t="shared" si="45"/>
        <v/>
      </c>
      <c r="D49" s="18" t="str">
        <f t="shared" si="7"/>
        <v/>
      </c>
      <c r="E49" s="218" t="s">
        <v>290</v>
      </c>
      <c r="F49" s="18">
        <f>Decsheets!$V$9</f>
        <v>2</v>
      </c>
      <c r="G49" s="10"/>
      <c r="H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59" t="str">
        <f t="shared" si="47"/>
        <v>.</v>
      </c>
      <c r="W49" s="113" t="s">
        <v>322</v>
      </c>
      <c r="X49" s="113"/>
      <c r="Y49" s="138"/>
      <c r="Z49" s="113"/>
      <c r="AA49" s="113"/>
      <c r="AB49" s="113"/>
      <c r="AC49" s="114"/>
    </row>
    <row r="50" spans="1:39" x14ac:dyDescent="0.3">
      <c r="A50" s="17"/>
      <c r="B50" s="55" t="s">
        <v>24</v>
      </c>
      <c r="C50" s="18" t="str">
        <f t="shared" si="45"/>
        <v/>
      </c>
      <c r="D50" s="18" t="str">
        <f t="shared" si="7"/>
        <v/>
      </c>
      <c r="E50" s="218" t="s">
        <v>290</v>
      </c>
      <c r="F50" s="18">
        <f>Decsheets!$V$10</f>
        <v>1</v>
      </c>
      <c r="G50" s="10"/>
      <c r="H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59" t="str">
        <f t="shared" si="47"/>
        <v>.</v>
      </c>
      <c r="W50" s="113" t="str">
        <f t="shared" ref="W50:W56" si="48">$C173</f>
        <v/>
      </c>
      <c r="X50" s="113" t="str">
        <f t="shared" ref="X50:X56" si="49">$D173</f>
        <v/>
      </c>
      <c r="Y50" s="139" t="str">
        <f t="shared" ref="Y50:Y56" si="50">$E173</f>
        <v>.</v>
      </c>
      <c r="Z50" s="113"/>
      <c r="AA50" s="113"/>
      <c r="AB50" s="113"/>
      <c r="AC50" s="114"/>
    </row>
    <row r="51" spans="1:39" x14ac:dyDescent="0.3">
      <c r="A51" s="17"/>
      <c r="B51" s="55" t="s">
        <v>25</v>
      </c>
      <c r="C51" s="18" t="str">
        <f t="shared" si="45"/>
        <v/>
      </c>
      <c r="D51" s="18" t="str">
        <f t="shared" si="7"/>
        <v/>
      </c>
      <c r="E51" s="218" t="s">
        <v>290</v>
      </c>
      <c r="F51" s="18" t="str">
        <f>Decsheets!$V$11</f>
        <v>-</v>
      </c>
      <c r="G51" s="10"/>
      <c r="H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SUM(Decsheets!$V$5:$V$12)-(SUM(J45:P51))</f>
        <v>21</v>
      </c>
      <c r="S51" s="10"/>
      <c r="T51" s="259" t="str">
        <f t="shared" si="47"/>
        <v>.</v>
      </c>
      <c r="W51" s="113" t="str">
        <f t="shared" si="48"/>
        <v/>
      </c>
      <c r="X51" s="113" t="str">
        <f t="shared" si="49"/>
        <v/>
      </c>
      <c r="Y51" s="139" t="str">
        <f t="shared" si="50"/>
        <v>.</v>
      </c>
      <c r="Z51" s="113"/>
      <c r="AA51" s="113"/>
      <c r="AB51" s="113"/>
      <c r="AC51" s="114"/>
    </row>
    <row r="52" spans="1:39" x14ac:dyDescent="0.3">
      <c r="A52" s="13" t="s">
        <v>5</v>
      </c>
      <c r="B52" s="54"/>
      <c r="C52" s="20" t="s">
        <v>119</v>
      </c>
      <c r="D52" s="19"/>
      <c r="E52" s="219" t="s">
        <v>290</v>
      </c>
      <c r="F52" s="19"/>
      <c r="G52" s="10"/>
      <c r="H52" s="10"/>
      <c r="I52" s="22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33</v>
      </c>
      <c r="T52" s="263"/>
      <c r="W52" s="113" t="str">
        <f t="shared" si="48"/>
        <v/>
      </c>
      <c r="X52" s="113" t="str">
        <f t="shared" si="49"/>
        <v/>
      </c>
      <c r="Y52" s="139" t="str">
        <f t="shared" si="50"/>
        <v>.</v>
      </c>
      <c r="Z52" s="113"/>
      <c r="AA52" s="113"/>
      <c r="AB52" s="113"/>
      <c r="AC52" s="114"/>
      <c r="AD52" s="221"/>
    </row>
    <row r="53" spans="1:39" x14ac:dyDescent="0.3">
      <c r="A53" s="17"/>
      <c r="B53" s="55">
        <v>1</v>
      </c>
      <c r="C53" s="18" t="str">
        <f t="shared" ref="C53:C59" si="51">IF(A53="","",VLOOKUP($A$52,IF(LEN(A53)=2,U13BB,U13BA),VLOOKUP(LEFT(A53,1),club,6,FALSE),FALSE))</f>
        <v/>
      </c>
      <c r="D53" s="18" t="str">
        <f t="shared" si="7"/>
        <v/>
      </c>
      <c r="E53" s="218" t="s">
        <v>290</v>
      </c>
      <c r="F53" s="18">
        <f>Decsheets!$V$5</f>
        <v>6</v>
      </c>
      <c r="G53" s="10"/>
      <c r="H53" s="10"/>
      <c r="I53" s="19"/>
      <c r="J53" s="16" t="str">
        <f t="shared" ref="J53:Q59" si="52">IF($A53="","",IF(LEFT($A53,1)=J$12,$F53,""))</f>
        <v/>
      </c>
      <c r="K53" s="16" t="str">
        <f t="shared" si="52"/>
        <v/>
      </c>
      <c r="L53" s="16" t="str">
        <f t="shared" si="52"/>
        <v/>
      </c>
      <c r="M53" s="16" t="str">
        <f t="shared" si="52"/>
        <v/>
      </c>
      <c r="N53" s="16" t="str">
        <f t="shared" si="52"/>
        <v/>
      </c>
      <c r="O53" s="16" t="str">
        <f t="shared" si="52"/>
        <v/>
      </c>
      <c r="P53" s="16" t="str">
        <f t="shared" si="52"/>
        <v/>
      </c>
      <c r="Q53" s="16" t="str">
        <f t="shared" si="52"/>
        <v/>
      </c>
      <c r="R53" s="16"/>
      <c r="S53" s="10"/>
      <c r="T53" s="259" t="str">
        <f t="shared" ref="T53:T59" si="53">IFERROR(IF(E53=".",".",IF(E53&lt;=$AN$20,"L9",IF(E53&lt;=$AM$20,"L8",IF(E53&lt;=$AL$20,"L7",IF(E53&lt;=$AK$20,"L6",IF(E53&lt;=$AJ$20,"L5",IF(E53&lt;=$AI$20,"L4",IF(E53&lt;=$AH$20,"L3",IF(E53&lt;=$AG$20,"L2",IF(E53&lt;=$AF$20,"L1","-")))))))))),"?")</f>
        <v>.</v>
      </c>
      <c r="W53" s="113" t="str">
        <f t="shared" si="48"/>
        <v/>
      </c>
      <c r="X53" s="113" t="str">
        <f t="shared" si="49"/>
        <v/>
      </c>
      <c r="Y53" s="139" t="str">
        <f t="shared" si="50"/>
        <v>.</v>
      </c>
      <c r="Z53" s="113"/>
      <c r="AA53" s="113"/>
      <c r="AB53" s="113"/>
      <c r="AC53" s="114"/>
    </row>
    <row r="54" spans="1:39" x14ac:dyDescent="0.3">
      <c r="A54" s="17"/>
      <c r="B54" s="55">
        <v>2</v>
      </c>
      <c r="C54" s="18" t="str">
        <f t="shared" si="51"/>
        <v/>
      </c>
      <c r="D54" s="18" t="str">
        <f t="shared" si="7"/>
        <v/>
      </c>
      <c r="E54" s="218" t="s">
        <v>290</v>
      </c>
      <c r="F54" s="18">
        <f>Decsheets!$V$6</f>
        <v>5</v>
      </c>
      <c r="G54" s="10"/>
      <c r="H54" s="10"/>
      <c r="I54" s="19"/>
      <c r="J54" s="16" t="str">
        <f t="shared" si="52"/>
        <v/>
      </c>
      <c r="K54" s="16" t="str">
        <f t="shared" si="52"/>
        <v/>
      </c>
      <c r="L54" s="16" t="str">
        <f t="shared" si="52"/>
        <v/>
      </c>
      <c r="M54" s="16" t="str">
        <f t="shared" si="52"/>
        <v/>
      </c>
      <c r="N54" s="16" t="str">
        <f t="shared" si="52"/>
        <v/>
      </c>
      <c r="O54" s="16" t="str">
        <f t="shared" si="52"/>
        <v/>
      </c>
      <c r="P54" s="16" t="str">
        <f t="shared" si="52"/>
        <v/>
      </c>
      <c r="Q54" s="16" t="str">
        <f t="shared" si="52"/>
        <v/>
      </c>
      <c r="R54" s="16"/>
      <c r="S54" s="10"/>
      <c r="T54" s="259" t="str">
        <f t="shared" si="53"/>
        <v>.</v>
      </c>
      <c r="W54" s="113" t="str">
        <f t="shared" si="48"/>
        <v/>
      </c>
      <c r="X54" s="113" t="str">
        <f t="shared" si="49"/>
        <v/>
      </c>
      <c r="Y54" s="139" t="str">
        <f t="shared" si="50"/>
        <v>.</v>
      </c>
      <c r="Z54" s="113"/>
      <c r="AA54" s="113"/>
      <c r="AB54" s="113"/>
      <c r="AC54" s="114"/>
    </row>
    <row r="55" spans="1:39" x14ac:dyDescent="0.3">
      <c r="A55" s="17"/>
      <c r="B55" s="55">
        <v>3</v>
      </c>
      <c r="C55" s="18" t="str">
        <f t="shared" si="51"/>
        <v/>
      </c>
      <c r="D55" s="18" t="str">
        <f t="shared" si="7"/>
        <v/>
      </c>
      <c r="E55" s="218" t="s">
        <v>290</v>
      </c>
      <c r="F55" s="18">
        <f>Decsheets!$V$7</f>
        <v>4</v>
      </c>
      <c r="G55" s="10"/>
      <c r="H55" s="10"/>
      <c r="I55" s="19"/>
      <c r="J55" s="16" t="str">
        <f t="shared" si="52"/>
        <v/>
      </c>
      <c r="K55" s="16" t="str">
        <f t="shared" si="52"/>
        <v/>
      </c>
      <c r="L55" s="16" t="str">
        <f t="shared" si="52"/>
        <v/>
      </c>
      <c r="M55" s="16" t="str">
        <f t="shared" si="52"/>
        <v/>
      </c>
      <c r="N55" s="16" t="str">
        <f t="shared" si="52"/>
        <v/>
      </c>
      <c r="O55" s="16" t="str">
        <f t="shared" si="52"/>
        <v/>
      </c>
      <c r="P55" s="16" t="str">
        <f t="shared" si="52"/>
        <v/>
      </c>
      <c r="Q55" s="16" t="str">
        <f t="shared" si="52"/>
        <v/>
      </c>
      <c r="R55" s="16"/>
      <c r="S55" s="10"/>
      <c r="T55" s="259" t="str">
        <f t="shared" si="53"/>
        <v>.</v>
      </c>
      <c r="W55" s="113" t="str">
        <f t="shared" si="48"/>
        <v/>
      </c>
      <c r="X55" s="113" t="str">
        <f t="shared" si="49"/>
        <v/>
      </c>
      <c r="Y55" s="139" t="str">
        <f t="shared" si="50"/>
        <v>.</v>
      </c>
      <c r="Z55" s="113"/>
      <c r="AA55" s="113"/>
      <c r="AB55" s="113"/>
      <c r="AC55" s="114"/>
    </row>
    <row r="56" spans="1:39" x14ac:dyDescent="0.3">
      <c r="A56" s="17"/>
      <c r="B56" s="55" t="s">
        <v>22</v>
      </c>
      <c r="C56" s="18" t="str">
        <f t="shared" si="51"/>
        <v/>
      </c>
      <c r="D56" s="18" t="str">
        <f t="shared" si="7"/>
        <v/>
      </c>
      <c r="E56" s="218" t="s">
        <v>290</v>
      </c>
      <c r="F56" s="18">
        <f>Decsheets!$V$8</f>
        <v>3</v>
      </c>
      <c r="G56" s="10"/>
      <c r="H56" s="10"/>
      <c r="I56" s="19"/>
      <c r="J56" s="16" t="str">
        <f t="shared" si="52"/>
        <v/>
      </c>
      <c r="K56" s="16" t="str">
        <f t="shared" si="52"/>
        <v/>
      </c>
      <c r="L56" s="16" t="str">
        <f t="shared" si="52"/>
        <v/>
      </c>
      <c r="M56" s="16" t="str">
        <f t="shared" si="52"/>
        <v/>
      </c>
      <c r="N56" s="16" t="str">
        <f t="shared" si="52"/>
        <v/>
      </c>
      <c r="O56" s="16" t="str">
        <f t="shared" si="52"/>
        <v/>
      </c>
      <c r="P56" s="16" t="str">
        <f t="shared" si="52"/>
        <v/>
      </c>
      <c r="Q56" s="16" t="str">
        <f t="shared" si="52"/>
        <v/>
      </c>
      <c r="R56" s="16"/>
      <c r="S56" s="10"/>
      <c r="T56" s="259" t="str">
        <f t="shared" si="53"/>
        <v>.</v>
      </c>
      <c r="W56" s="113" t="str">
        <f t="shared" si="48"/>
        <v/>
      </c>
      <c r="X56" s="113" t="str">
        <f t="shared" si="49"/>
        <v/>
      </c>
      <c r="Y56" s="139" t="str">
        <f t="shared" si="50"/>
        <v>.</v>
      </c>
      <c r="Z56" s="113"/>
      <c r="AA56" s="113"/>
      <c r="AB56" s="113"/>
      <c r="AC56" s="114"/>
    </row>
    <row r="57" spans="1:39" x14ac:dyDescent="0.3">
      <c r="A57" s="17"/>
      <c r="B57" s="55" t="s">
        <v>23</v>
      </c>
      <c r="C57" s="18" t="str">
        <f t="shared" si="51"/>
        <v/>
      </c>
      <c r="D57" s="18" t="str">
        <f t="shared" si="7"/>
        <v/>
      </c>
      <c r="E57" s="218" t="s">
        <v>290</v>
      </c>
      <c r="F57" s="18">
        <f>Decsheets!$V$9</f>
        <v>2</v>
      </c>
      <c r="G57" s="10"/>
      <c r="H57" s="10"/>
      <c r="I57" s="19"/>
      <c r="J57" s="16" t="str">
        <f t="shared" si="52"/>
        <v/>
      </c>
      <c r="K57" s="16" t="str">
        <f t="shared" si="52"/>
        <v/>
      </c>
      <c r="L57" s="16" t="str">
        <f t="shared" si="52"/>
        <v/>
      </c>
      <c r="M57" s="16" t="str">
        <f t="shared" si="52"/>
        <v/>
      </c>
      <c r="N57" s="16" t="str">
        <f t="shared" si="52"/>
        <v/>
      </c>
      <c r="O57" s="16" t="str">
        <f t="shared" si="52"/>
        <v/>
      </c>
      <c r="P57" s="16" t="str">
        <f t="shared" si="52"/>
        <v/>
      </c>
      <c r="Q57" s="16" t="str">
        <f t="shared" si="52"/>
        <v/>
      </c>
      <c r="R57" s="16"/>
      <c r="S57" s="10"/>
      <c r="T57" s="259" t="str">
        <f t="shared" si="53"/>
        <v>.</v>
      </c>
      <c r="W57" s="113"/>
      <c r="X57" s="113"/>
      <c r="Y57" s="114"/>
      <c r="Z57" s="113"/>
      <c r="AA57" s="113"/>
      <c r="AB57" s="113"/>
      <c r="AC57" s="114"/>
    </row>
    <row r="58" spans="1:39" x14ac:dyDescent="0.3">
      <c r="A58" s="17"/>
      <c r="B58" s="55" t="s">
        <v>24</v>
      </c>
      <c r="C58" s="18" t="str">
        <f t="shared" si="51"/>
        <v/>
      </c>
      <c r="D58" s="18" t="str">
        <f t="shared" si="7"/>
        <v/>
      </c>
      <c r="E58" s="218" t="s">
        <v>290</v>
      </c>
      <c r="F58" s="18">
        <f>Decsheets!$V$10</f>
        <v>1</v>
      </c>
      <c r="G58" s="10"/>
      <c r="H58" s="10"/>
      <c r="I58" s="19"/>
      <c r="J58" s="16" t="str">
        <f t="shared" si="52"/>
        <v/>
      </c>
      <c r="K58" s="16" t="str">
        <f t="shared" si="52"/>
        <v/>
      </c>
      <c r="L58" s="16" t="str">
        <f t="shared" si="52"/>
        <v/>
      </c>
      <c r="M58" s="16" t="str">
        <f t="shared" si="52"/>
        <v/>
      </c>
      <c r="N58" s="16" t="str">
        <f t="shared" si="52"/>
        <v/>
      </c>
      <c r="O58" s="16" t="str">
        <f t="shared" si="52"/>
        <v/>
      </c>
      <c r="P58" s="16" t="str">
        <f t="shared" si="52"/>
        <v/>
      </c>
      <c r="Q58" s="16" t="str">
        <f t="shared" si="52"/>
        <v/>
      </c>
      <c r="R58" s="16"/>
      <c r="S58" s="10"/>
      <c r="T58" s="259" t="str">
        <f t="shared" si="53"/>
        <v>.</v>
      </c>
      <c r="W58" s="113"/>
      <c r="X58" s="113"/>
      <c r="Y58" s="113"/>
      <c r="Z58" s="113"/>
      <c r="AA58" s="113"/>
      <c r="AB58" s="113"/>
      <c r="AC58" s="113"/>
    </row>
    <row r="59" spans="1:39" x14ac:dyDescent="0.3">
      <c r="A59" s="17"/>
      <c r="B59" s="55" t="s">
        <v>25</v>
      </c>
      <c r="C59" s="18" t="str">
        <f t="shared" si="51"/>
        <v/>
      </c>
      <c r="D59" s="18" t="str">
        <f t="shared" si="7"/>
        <v/>
      </c>
      <c r="E59" s="218" t="s">
        <v>290</v>
      </c>
      <c r="F59" s="18" t="str">
        <f>Decsheets!$V$11</f>
        <v>-</v>
      </c>
      <c r="G59" s="10"/>
      <c r="H59" s="10"/>
      <c r="I59" s="19"/>
      <c r="J59" s="16" t="str">
        <f t="shared" si="52"/>
        <v/>
      </c>
      <c r="K59" s="16" t="str">
        <f t="shared" si="52"/>
        <v/>
      </c>
      <c r="L59" s="16" t="str">
        <f t="shared" si="52"/>
        <v/>
      </c>
      <c r="M59" s="16" t="str">
        <f t="shared" si="52"/>
        <v/>
      </c>
      <c r="N59" s="16" t="str">
        <f t="shared" si="52"/>
        <v/>
      </c>
      <c r="O59" s="16" t="str">
        <f t="shared" si="52"/>
        <v/>
      </c>
      <c r="P59" s="16" t="str">
        <f t="shared" si="52"/>
        <v/>
      </c>
      <c r="Q59" s="16" t="str">
        <f t="shared" si="52"/>
        <v/>
      </c>
      <c r="R59" s="16">
        <f>SUM(Decsheets!$V$5:$V$12)-(SUM(J53:P59))</f>
        <v>21</v>
      </c>
      <c r="S59" s="10"/>
      <c r="T59" s="259" t="str">
        <f t="shared" si="53"/>
        <v>.</v>
      </c>
      <c r="W59" s="113"/>
      <c r="X59" s="113"/>
      <c r="Y59" s="113"/>
      <c r="Z59" s="113"/>
      <c r="AA59" s="113"/>
      <c r="AB59" s="113"/>
      <c r="AC59" s="113"/>
    </row>
    <row r="60" spans="1:39" x14ac:dyDescent="0.3">
      <c r="A60" s="13" t="s">
        <v>55</v>
      </c>
      <c r="B60" s="54"/>
      <c r="C60" s="20" t="s">
        <v>120</v>
      </c>
      <c r="D60" s="19"/>
      <c r="E60" s="219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54</v>
      </c>
      <c r="T60" s="260"/>
      <c r="W60" s="113"/>
      <c r="X60" s="113"/>
      <c r="Y60" s="113"/>
      <c r="Z60" s="113"/>
      <c r="AA60" s="113"/>
      <c r="AB60" s="113"/>
      <c r="AC60" s="113"/>
      <c r="AD60" s="221"/>
      <c r="AE60" s="220"/>
      <c r="AF60" s="220"/>
      <c r="AG60" s="220"/>
      <c r="AH60" s="220"/>
      <c r="AI60" s="220"/>
      <c r="AJ60" s="220"/>
      <c r="AK60" s="220"/>
      <c r="AL60" s="220"/>
      <c r="AM60" s="220"/>
    </row>
    <row r="61" spans="1:39" x14ac:dyDescent="0.3">
      <c r="A61" s="17"/>
      <c r="B61" s="55">
        <v>1</v>
      </c>
      <c r="C61" s="18" t="str">
        <f t="shared" ref="C61:C67" si="54">IF(A61="","",VLOOKUP($A$60,IF(LEN(A61)=2,U13BB,U13BA),VLOOKUP(LEFT(A61,1),club,6,FALSE),FALSE))</f>
        <v/>
      </c>
      <c r="D61" s="18" t="str">
        <f t="shared" si="7"/>
        <v/>
      </c>
      <c r="E61" s="218" t="s">
        <v>290</v>
      </c>
      <c r="F61" s="18">
        <f>Decsheets!$V$5</f>
        <v>6</v>
      </c>
      <c r="G61" s="10"/>
      <c r="H61" s="10"/>
      <c r="I61" s="19"/>
      <c r="J61" s="16" t="str">
        <f t="shared" ref="J61:Q67" si="55">IF($A61="","",IF(LEFT($A61,1)=J$12,$F61,""))</f>
        <v/>
      </c>
      <c r="K61" s="16" t="str">
        <f t="shared" si="55"/>
        <v/>
      </c>
      <c r="L61" s="16" t="str">
        <f t="shared" si="55"/>
        <v/>
      </c>
      <c r="M61" s="16" t="str">
        <f t="shared" si="55"/>
        <v/>
      </c>
      <c r="N61" s="16" t="str">
        <f t="shared" si="55"/>
        <v/>
      </c>
      <c r="O61" s="16" t="str">
        <f t="shared" si="55"/>
        <v/>
      </c>
      <c r="P61" s="16" t="str">
        <f t="shared" si="55"/>
        <v/>
      </c>
      <c r="Q61" s="16" t="str">
        <f t="shared" si="55"/>
        <v/>
      </c>
      <c r="R61" s="16"/>
      <c r="S61" s="10"/>
      <c r="T61" s="259" t="str">
        <f t="shared" ref="T61:T67" si="56">IFERROR(IF(E61=".",".",IF(E61&lt;=$AN$22,"L9",IF(E61&lt;=$AM$22,"L8",IF(E61&lt;=$AL$22,"L7",IF(E61&lt;=$AK$22,"L6",IF(E61&lt;=$AJ$22,"L5",IF(E61&lt;=$AI$22,"L4",IF(E61&lt;=$AH$22,"L3",IF(E61&lt;=$AG$22,"L2",IF(E61&lt;=$AF$22,"L1","-")))))))))),"?")</f>
        <v>.</v>
      </c>
      <c r="W61" s="113"/>
      <c r="X61" s="113"/>
      <c r="Y61" s="113"/>
      <c r="Z61" s="113"/>
      <c r="AA61" s="113"/>
      <c r="AB61" s="113"/>
      <c r="AC61" s="113"/>
    </row>
    <row r="62" spans="1:39" x14ac:dyDescent="0.3">
      <c r="A62" s="17"/>
      <c r="B62" s="55">
        <v>2</v>
      </c>
      <c r="C62" s="18" t="str">
        <f t="shared" si="54"/>
        <v/>
      </c>
      <c r="D62" s="18" t="str">
        <f t="shared" ref="D62:D67" si="57">IF(A62="","",VLOOKUP(LEFT(A62,1),club,2,FALSE))</f>
        <v/>
      </c>
      <c r="E62" s="218" t="s">
        <v>290</v>
      </c>
      <c r="F62" s="18">
        <f>Decsheets!$V$6</f>
        <v>5</v>
      </c>
      <c r="G62" s="10"/>
      <c r="H62" s="10"/>
      <c r="I62" s="19"/>
      <c r="J62" s="16" t="str">
        <f t="shared" si="55"/>
        <v/>
      </c>
      <c r="K62" s="16" t="str">
        <f t="shared" si="55"/>
        <v/>
      </c>
      <c r="L62" s="16" t="str">
        <f t="shared" si="55"/>
        <v/>
      </c>
      <c r="M62" s="16" t="str">
        <f t="shared" si="55"/>
        <v/>
      </c>
      <c r="N62" s="16" t="str">
        <f t="shared" si="55"/>
        <v/>
      </c>
      <c r="O62" s="16" t="str">
        <f t="shared" si="55"/>
        <v/>
      </c>
      <c r="P62" s="16" t="str">
        <f t="shared" si="55"/>
        <v/>
      </c>
      <c r="Q62" s="16" t="str">
        <f t="shared" si="55"/>
        <v/>
      </c>
      <c r="R62" s="16"/>
      <c r="S62" s="10"/>
      <c r="T62" s="259" t="str">
        <f t="shared" si="56"/>
        <v>.</v>
      </c>
      <c r="W62" s="113"/>
      <c r="X62" s="113"/>
      <c r="Y62" s="113"/>
      <c r="Z62" s="113"/>
      <c r="AA62" s="113"/>
      <c r="AB62" s="113"/>
      <c r="AC62" s="113"/>
    </row>
    <row r="63" spans="1:39" x14ac:dyDescent="0.3">
      <c r="A63" s="17"/>
      <c r="B63" s="55">
        <v>3</v>
      </c>
      <c r="C63" s="18" t="str">
        <f t="shared" si="54"/>
        <v/>
      </c>
      <c r="D63" s="18" t="str">
        <f t="shared" si="57"/>
        <v/>
      </c>
      <c r="E63" s="218" t="s">
        <v>290</v>
      </c>
      <c r="F63" s="18">
        <f>Decsheets!$V$7</f>
        <v>4</v>
      </c>
      <c r="G63" s="10"/>
      <c r="H63" s="10"/>
      <c r="I63" s="19"/>
      <c r="J63" s="16" t="str">
        <f t="shared" si="55"/>
        <v/>
      </c>
      <c r="K63" s="16" t="str">
        <f t="shared" si="55"/>
        <v/>
      </c>
      <c r="L63" s="16" t="str">
        <f t="shared" si="55"/>
        <v/>
      </c>
      <c r="M63" s="16" t="str">
        <f t="shared" si="55"/>
        <v/>
      </c>
      <c r="N63" s="16" t="str">
        <f t="shared" si="55"/>
        <v/>
      </c>
      <c r="O63" s="16" t="str">
        <f t="shared" si="55"/>
        <v/>
      </c>
      <c r="P63" s="16" t="str">
        <f t="shared" si="55"/>
        <v/>
      </c>
      <c r="Q63" s="16" t="str">
        <f t="shared" si="55"/>
        <v/>
      </c>
      <c r="R63" s="16"/>
      <c r="S63" s="10"/>
      <c r="T63" s="259" t="str">
        <f t="shared" si="56"/>
        <v>.</v>
      </c>
      <c r="W63" s="113" t="s">
        <v>323</v>
      </c>
      <c r="X63" s="113"/>
      <c r="Y63" s="139"/>
      <c r="Z63" s="113"/>
      <c r="AA63" s="113" t="s">
        <v>324</v>
      </c>
      <c r="AB63" s="113"/>
      <c r="AC63" s="139"/>
    </row>
    <row r="64" spans="1:39" x14ac:dyDescent="0.3">
      <c r="A64" s="17"/>
      <c r="B64" s="55" t="s">
        <v>22</v>
      </c>
      <c r="C64" s="18" t="str">
        <f t="shared" si="54"/>
        <v/>
      </c>
      <c r="D64" s="18" t="str">
        <f t="shared" si="57"/>
        <v/>
      </c>
      <c r="E64" s="218" t="s">
        <v>290</v>
      </c>
      <c r="F64" s="18">
        <f>Decsheets!$V$8</f>
        <v>3</v>
      </c>
      <c r="G64" s="10"/>
      <c r="H64" s="10"/>
      <c r="I64" s="19"/>
      <c r="J64" s="16" t="str">
        <f t="shared" si="55"/>
        <v/>
      </c>
      <c r="K64" s="16" t="str">
        <f t="shared" si="55"/>
        <v/>
      </c>
      <c r="L64" s="16" t="str">
        <f t="shared" si="55"/>
        <v/>
      </c>
      <c r="M64" s="16" t="str">
        <f t="shared" si="55"/>
        <v/>
      </c>
      <c r="N64" s="16" t="str">
        <f t="shared" si="55"/>
        <v/>
      </c>
      <c r="O64" s="16" t="str">
        <f t="shared" si="55"/>
        <v/>
      </c>
      <c r="P64" s="16" t="str">
        <f t="shared" si="55"/>
        <v/>
      </c>
      <c r="Q64" s="16" t="str">
        <f t="shared" si="55"/>
        <v/>
      </c>
      <c r="R64" s="16"/>
      <c r="S64" s="10"/>
      <c r="T64" s="259" t="str">
        <f t="shared" si="56"/>
        <v>.</v>
      </c>
      <c r="W64" s="113" t="str">
        <f t="shared" ref="W64:W70" si="58">$C93</f>
        <v/>
      </c>
      <c r="X64" s="113" t="str">
        <f t="shared" ref="X64:X70" si="59">$D93</f>
        <v/>
      </c>
      <c r="Y64" s="139" t="str">
        <f t="shared" ref="Y64:Y70" si="60">$E93</f>
        <v>.</v>
      </c>
      <c r="Z64" s="113"/>
      <c r="AA64" s="113" t="str">
        <f t="shared" ref="AA64:AA70" si="61">$C101</f>
        <v/>
      </c>
      <c r="AB64" s="113" t="str">
        <f t="shared" ref="AB64:AB70" si="62">$D101</f>
        <v/>
      </c>
      <c r="AC64" s="139" t="str">
        <f t="shared" ref="AC64:AC70" si="63">$E101</f>
        <v>.</v>
      </c>
    </row>
    <row r="65" spans="1:30" x14ac:dyDescent="0.3">
      <c r="A65" s="17"/>
      <c r="B65" s="55" t="s">
        <v>23</v>
      </c>
      <c r="C65" s="18" t="str">
        <f t="shared" si="54"/>
        <v/>
      </c>
      <c r="D65" s="18" t="str">
        <f t="shared" si="57"/>
        <v/>
      </c>
      <c r="E65" s="218" t="s">
        <v>290</v>
      </c>
      <c r="F65" s="18">
        <f>Decsheets!$V$9</f>
        <v>2</v>
      </c>
      <c r="G65" s="10"/>
      <c r="H65" s="10"/>
      <c r="I65" s="19"/>
      <c r="J65" s="16" t="str">
        <f t="shared" si="55"/>
        <v/>
      </c>
      <c r="K65" s="16" t="str">
        <f t="shared" si="55"/>
        <v/>
      </c>
      <c r="L65" s="16" t="str">
        <f t="shared" si="55"/>
        <v/>
      </c>
      <c r="M65" s="16" t="str">
        <f t="shared" si="55"/>
        <v/>
      </c>
      <c r="N65" s="16" t="str">
        <f t="shared" si="55"/>
        <v/>
      </c>
      <c r="O65" s="16" t="str">
        <f t="shared" si="55"/>
        <v/>
      </c>
      <c r="P65" s="16" t="str">
        <f t="shared" si="55"/>
        <v/>
      </c>
      <c r="Q65" s="16" t="str">
        <f t="shared" si="55"/>
        <v/>
      </c>
      <c r="R65" s="16"/>
      <c r="S65" s="10"/>
      <c r="T65" s="259" t="str">
        <f t="shared" si="56"/>
        <v>.</v>
      </c>
      <c r="W65" s="113" t="str">
        <f t="shared" si="58"/>
        <v/>
      </c>
      <c r="X65" s="113" t="str">
        <f t="shared" si="59"/>
        <v/>
      </c>
      <c r="Y65" s="139" t="str">
        <f t="shared" si="60"/>
        <v>.</v>
      </c>
      <c r="Z65" s="113"/>
      <c r="AA65" s="113" t="str">
        <f t="shared" si="61"/>
        <v/>
      </c>
      <c r="AB65" s="113" t="str">
        <f t="shared" si="62"/>
        <v/>
      </c>
      <c r="AC65" s="139" t="str">
        <f t="shared" si="63"/>
        <v>.</v>
      </c>
    </row>
    <row r="66" spans="1:30" x14ac:dyDescent="0.3">
      <c r="A66" s="17"/>
      <c r="B66" s="55" t="s">
        <v>24</v>
      </c>
      <c r="C66" s="18" t="str">
        <f t="shared" si="54"/>
        <v/>
      </c>
      <c r="D66" s="18" t="str">
        <f t="shared" si="57"/>
        <v/>
      </c>
      <c r="E66" s="218" t="s">
        <v>290</v>
      </c>
      <c r="F66" s="18">
        <f>Decsheets!$V$10</f>
        <v>1</v>
      </c>
      <c r="G66" s="10"/>
      <c r="H66" s="10"/>
      <c r="I66" s="19"/>
      <c r="J66" s="16" t="str">
        <f t="shared" si="55"/>
        <v/>
      </c>
      <c r="K66" s="16" t="str">
        <f t="shared" si="55"/>
        <v/>
      </c>
      <c r="L66" s="16" t="str">
        <f t="shared" si="55"/>
        <v/>
      </c>
      <c r="M66" s="16" t="str">
        <f t="shared" si="55"/>
        <v/>
      </c>
      <c r="N66" s="16" t="str">
        <f t="shared" si="55"/>
        <v/>
      </c>
      <c r="O66" s="16" t="str">
        <f t="shared" si="55"/>
        <v/>
      </c>
      <c r="P66" s="16" t="str">
        <f t="shared" si="55"/>
        <v/>
      </c>
      <c r="Q66" s="16" t="str">
        <f t="shared" si="55"/>
        <v/>
      </c>
      <c r="R66" s="16"/>
      <c r="S66" s="10"/>
      <c r="T66" s="259" t="str">
        <f t="shared" si="56"/>
        <v>.</v>
      </c>
      <c r="W66" s="113" t="str">
        <f t="shared" si="58"/>
        <v/>
      </c>
      <c r="X66" s="113" t="str">
        <f t="shared" si="59"/>
        <v/>
      </c>
      <c r="Y66" s="139" t="str">
        <f t="shared" si="60"/>
        <v>.</v>
      </c>
      <c r="Z66" s="113"/>
      <c r="AA66" s="113" t="str">
        <f t="shared" si="61"/>
        <v/>
      </c>
      <c r="AB66" s="113" t="str">
        <f t="shared" si="62"/>
        <v/>
      </c>
      <c r="AC66" s="139" t="str">
        <f t="shared" si="63"/>
        <v>.</v>
      </c>
    </row>
    <row r="67" spans="1:30" x14ac:dyDescent="0.3">
      <c r="A67" s="17"/>
      <c r="B67" s="55" t="s">
        <v>25</v>
      </c>
      <c r="C67" s="18" t="str">
        <f t="shared" si="54"/>
        <v/>
      </c>
      <c r="D67" s="18" t="str">
        <f t="shared" si="57"/>
        <v/>
      </c>
      <c r="E67" s="218" t="s">
        <v>290</v>
      </c>
      <c r="F67" s="18" t="str">
        <f>Decsheets!$V$11</f>
        <v>-</v>
      </c>
      <c r="G67" s="10"/>
      <c r="H67" s="10"/>
      <c r="I67" s="19"/>
      <c r="J67" s="16" t="str">
        <f t="shared" si="55"/>
        <v/>
      </c>
      <c r="K67" s="16" t="str">
        <f t="shared" si="55"/>
        <v/>
      </c>
      <c r="L67" s="16" t="str">
        <f t="shared" si="55"/>
        <v/>
      </c>
      <c r="M67" s="16" t="str">
        <f t="shared" si="55"/>
        <v/>
      </c>
      <c r="N67" s="16" t="str">
        <f t="shared" si="55"/>
        <v/>
      </c>
      <c r="O67" s="16" t="str">
        <f t="shared" si="55"/>
        <v/>
      </c>
      <c r="P67" s="16" t="str">
        <f t="shared" si="55"/>
        <v/>
      </c>
      <c r="Q67" s="16" t="str">
        <f t="shared" si="55"/>
        <v/>
      </c>
      <c r="R67" s="16">
        <f>SUM(Decsheets!$V$5:$V$12)-(SUM(J61:P67))</f>
        <v>21</v>
      </c>
      <c r="S67" s="10"/>
      <c r="T67" s="259" t="str">
        <f t="shared" si="56"/>
        <v>.</v>
      </c>
      <c r="W67" s="113" t="str">
        <f t="shared" si="58"/>
        <v/>
      </c>
      <c r="X67" s="113" t="str">
        <f t="shared" si="59"/>
        <v/>
      </c>
      <c r="Y67" s="139" t="str">
        <f t="shared" si="60"/>
        <v>.</v>
      </c>
      <c r="Z67" s="113"/>
      <c r="AA67" s="113" t="str">
        <f t="shared" si="61"/>
        <v/>
      </c>
      <c r="AB67" s="113" t="str">
        <f t="shared" si="62"/>
        <v/>
      </c>
      <c r="AC67" s="139" t="str">
        <f t="shared" si="63"/>
        <v>.</v>
      </c>
    </row>
    <row r="68" spans="1:30" x14ac:dyDescent="0.3">
      <c r="A68" s="13" t="s">
        <v>55</v>
      </c>
      <c r="B68" s="54"/>
      <c r="C68" s="20" t="s">
        <v>121</v>
      </c>
      <c r="D68" s="19"/>
      <c r="E68" s="219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66</v>
      </c>
      <c r="T68" s="263"/>
      <c r="W68" s="113" t="str">
        <f t="shared" si="58"/>
        <v/>
      </c>
      <c r="X68" s="113" t="str">
        <f t="shared" si="59"/>
        <v/>
      </c>
      <c r="Y68" s="139" t="str">
        <f t="shared" si="60"/>
        <v>.</v>
      </c>
      <c r="Z68" s="113"/>
      <c r="AA68" s="113" t="str">
        <f t="shared" si="61"/>
        <v/>
      </c>
      <c r="AB68" s="113" t="str">
        <f t="shared" si="62"/>
        <v/>
      </c>
      <c r="AC68" s="139" t="str">
        <f t="shared" si="63"/>
        <v>.</v>
      </c>
      <c r="AD68" s="221"/>
    </row>
    <row r="69" spans="1:30" x14ac:dyDescent="0.3">
      <c r="A69" s="17"/>
      <c r="B69" s="55">
        <v>1</v>
      </c>
      <c r="C69" s="18" t="str">
        <f t="shared" ref="C69:C75" si="64">IF(A69="","",VLOOKUP($A$68,IF(LEN(A69)=2,U13BB,U13BA),VLOOKUP(LEFT(A69,1),club,6,FALSE),FALSE))</f>
        <v/>
      </c>
      <c r="D69" s="18" t="str">
        <f t="shared" ref="D69:D123" si="65">IF(A69="","",VLOOKUP(LEFT(A69,1),club,2,FALSE))</f>
        <v/>
      </c>
      <c r="E69" s="218" t="s">
        <v>290</v>
      </c>
      <c r="F69" s="18">
        <f>Decsheets!$V$5</f>
        <v>6</v>
      </c>
      <c r="G69" s="10"/>
      <c r="H69" s="10"/>
      <c r="I69" s="19"/>
      <c r="J69" s="16" t="str">
        <f t="shared" ref="J69:Q75" si="66">IF($A69="","",IF(LEFT($A69,1)=J$12,$F69,""))</f>
        <v/>
      </c>
      <c r="K69" s="16" t="str">
        <f t="shared" si="66"/>
        <v/>
      </c>
      <c r="L69" s="16" t="str">
        <f t="shared" si="66"/>
        <v/>
      </c>
      <c r="M69" s="16" t="str">
        <f t="shared" si="66"/>
        <v/>
      </c>
      <c r="N69" s="16" t="str">
        <f t="shared" si="66"/>
        <v/>
      </c>
      <c r="O69" s="16" t="str">
        <f t="shared" si="66"/>
        <v/>
      </c>
      <c r="P69" s="16" t="str">
        <f t="shared" si="66"/>
        <v/>
      </c>
      <c r="Q69" s="16" t="str">
        <f t="shared" si="66"/>
        <v/>
      </c>
      <c r="R69" s="16"/>
      <c r="S69" s="10"/>
      <c r="T69" s="259" t="str">
        <f t="shared" ref="T69:T75" si="67">IFERROR(IF(E69=".",".",IF(E69&lt;=$AN$22,"L9",IF(E69&lt;=$AM$22,"L8",IF(E69&lt;=$AL$22,"L7",IF(E69&lt;=$AK$22,"L6",IF(E69&lt;=$AJ$22,"L5",IF(E69&lt;=$AI$22,"L4",IF(E69&lt;=$AH$22,"L3",IF(E69&lt;=$AG$22,"L2",IF(E69&lt;=$AF$22,"L1","-")))))))))),"?")</f>
        <v>.</v>
      </c>
      <c r="W69" s="113" t="str">
        <f t="shared" si="58"/>
        <v/>
      </c>
      <c r="X69" s="113" t="str">
        <f t="shared" si="59"/>
        <v/>
      </c>
      <c r="Y69" s="139" t="str">
        <f t="shared" si="60"/>
        <v>.</v>
      </c>
      <c r="Z69" s="113"/>
      <c r="AA69" s="113" t="str">
        <f t="shared" si="61"/>
        <v/>
      </c>
      <c r="AB69" s="113" t="str">
        <f t="shared" si="62"/>
        <v/>
      </c>
      <c r="AC69" s="139" t="str">
        <f t="shared" si="63"/>
        <v>.</v>
      </c>
    </row>
    <row r="70" spans="1:30" x14ac:dyDescent="0.3">
      <c r="A70" s="17"/>
      <c r="B70" s="55">
        <v>2</v>
      </c>
      <c r="C70" s="18" t="str">
        <f t="shared" si="64"/>
        <v/>
      </c>
      <c r="D70" s="18" t="str">
        <f t="shared" si="65"/>
        <v/>
      </c>
      <c r="E70" s="218" t="s">
        <v>290</v>
      </c>
      <c r="F70" s="18">
        <f>Decsheets!$V$6</f>
        <v>5</v>
      </c>
      <c r="G70" s="10"/>
      <c r="H70" s="10"/>
      <c r="I70" s="19"/>
      <c r="J70" s="16" t="str">
        <f t="shared" si="66"/>
        <v/>
      </c>
      <c r="K70" s="16" t="str">
        <f t="shared" si="66"/>
        <v/>
      </c>
      <c r="L70" s="16" t="str">
        <f t="shared" si="66"/>
        <v/>
      </c>
      <c r="M70" s="16" t="str">
        <f t="shared" si="66"/>
        <v/>
      </c>
      <c r="N70" s="16" t="str">
        <f t="shared" si="66"/>
        <v/>
      </c>
      <c r="O70" s="16" t="str">
        <f t="shared" si="66"/>
        <v/>
      </c>
      <c r="P70" s="16" t="str">
        <f t="shared" si="66"/>
        <v/>
      </c>
      <c r="Q70" s="16" t="str">
        <f t="shared" si="66"/>
        <v/>
      </c>
      <c r="R70" s="16"/>
      <c r="S70" s="10"/>
      <c r="T70" s="259" t="str">
        <f t="shared" si="67"/>
        <v>.</v>
      </c>
      <c r="W70" s="113" t="str">
        <f t="shared" si="58"/>
        <v/>
      </c>
      <c r="X70" s="113" t="str">
        <f t="shared" si="59"/>
        <v/>
      </c>
      <c r="Y70" s="139" t="str">
        <f t="shared" si="60"/>
        <v>.</v>
      </c>
      <c r="Z70" s="113"/>
      <c r="AA70" s="113" t="str">
        <f t="shared" si="61"/>
        <v/>
      </c>
      <c r="AB70" s="113" t="str">
        <f t="shared" si="62"/>
        <v/>
      </c>
      <c r="AC70" s="139" t="str">
        <f t="shared" si="63"/>
        <v>.</v>
      </c>
    </row>
    <row r="71" spans="1:30" x14ac:dyDescent="0.3">
      <c r="A71" s="17"/>
      <c r="B71" s="55">
        <v>3</v>
      </c>
      <c r="C71" s="18" t="str">
        <f t="shared" si="64"/>
        <v/>
      </c>
      <c r="D71" s="18" t="str">
        <f t="shared" si="65"/>
        <v/>
      </c>
      <c r="E71" s="218" t="s">
        <v>290</v>
      </c>
      <c r="F71" s="18">
        <f>Decsheets!$V$7</f>
        <v>4</v>
      </c>
      <c r="G71" s="10"/>
      <c r="H71" s="10"/>
      <c r="I71" s="19"/>
      <c r="J71" s="16" t="str">
        <f t="shared" si="66"/>
        <v/>
      </c>
      <c r="K71" s="16" t="str">
        <f t="shared" si="66"/>
        <v/>
      </c>
      <c r="L71" s="16" t="str">
        <f t="shared" si="66"/>
        <v/>
      </c>
      <c r="M71" s="16" t="str">
        <f t="shared" si="66"/>
        <v/>
      </c>
      <c r="N71" s="16" t="str">
        <f t="shared" si="66"/>
        <v/>
      </c>
      <c r="O71" s="16" t="str">
        <f t="shared" si="66"/>
        <v/>
      </c>
      <c r="P71" s="16" t="str">
        <f t="shared" si="66"/>
        <v/>
      </c>
      <c r="Q71" s="16" t="str">
        <f t="shared" si="66"/>
        <v/>
      </c>
      <c r="R71" s="16"/>
      <c r="S71" s="10"/>
      <c r="T71" s="259" t="str">
        <f t="shared" si="67"/>
        <v>.</v>
      </c>
      <c r="W71" s="113"/>
      <c r="X71" s="113"/>
      <c r="Y71" s="139"/>
      <c r="Z71" s="113"/>
      <c r="AA71" s="113"/>
      <c r="AB71" s="113"/>
      <c r="AC71" s="139"/>
    </row>
    <row r="72" spans="1:30" x14ac:dyDescent="0.3">
      <c r="A72" s="17"/>
      <c r="B72" s="55" t="s">
        <v>22</v>
      </c>
      <c r="C72" s="18" t="str">
        <f t="shared" si="64"/>
        <v/>
      </c>
      <c r="D72" s="18" t="str">
        <f t="shared" si="65"/>
        <v/>
      </c>
      <c r="E72" s="218" t="s">
        <v>290</v>
      </c>
      <c r="F72" s="18">
        <f>Decsheets!$V$8</f>
        <v>3</v>
      </c>
      <c r="G72" s="10"/>
      <c r="H72" s="10"/>
      <c r="I72" s="19"/>
      <c r="J72" s="16" t="str">
        <f t="shared" si="66"/>
        <v/>
      </c>
      <c r="K72" s="16" t="str">
        <f t="shared" si="66"/>
        <v/>
      </c>
      <c r="L72" s="16" t="str">
        <f t="shared" si="66"/>
        <v/>
      </c>
      <c r="M72" s="16" t="str">
        <f t="shared" si="66"/>
        <v/>
      </c>
      <c r="N72" s="16" t="str">
        <f t="shared" si="66"/>
        <v/>
      </c>
      <c r="O72" s="16" t="str">
        <f t="shared" si="66"/>
        <v/>
      </c>
      <c r="P72" s="16" t="str">
        <f t="shared" si="66"/>
        <v/>
      </c>
      <c r="Q72" s="16" t="str">
        <f t="shared" si="66"/>
        <v/>
      </c>
      <c r="R72" s="16"/>
      <c r="S72" s="10"/>
      <c r="T72" s="259" t="str">
        <f t="shared" si="67"/>
        <v>.</v>
      </c>
      <c r="W72" s="113" t="s">
        <v>326</v>
      </c>
      <c r="X72" s="113"/>
      <c r="Y72" s="139"/>
      <c r="Z72" s="113"/>
      <c r="AA72" s="113" t="s">
        <v>327</v>
      </c>
      <c r="AB72" s="113"/>
      <c r="AC72" s="139"/>
    </row>
    <row r="73" spans="1:30" x14ac:dyDescent="0.3">
      <c r="A73" s="17"/>
      <c r="B73" s="55" t="s">
        <v>23</v>
      </c>
      <c r="C73" s="18" t="str">
        <f t="shared" si="64"/>
        <v/>
      </c>
      <c r="D73" s="18" t="str">
        <f t="shared" si="65"/>
        <v/>
      </c>
      <c r="E73" s="218" t="s">
        <v>290</v>
      </c>
      <c r="F73" s="18">
        <f>Decsheets!$V$9</f>
        <v>2</v>
      </c>
      <c r="G73" s="10"/>
      <c r="H73" s="10"/>
      <c r="I73" s="19"/>
      <c r="J73" s="16" t="str">
        <f t="shared" si="66"/>
        <v/>
      </c>
      <c r="K73" s="16" t="str">
        <f t="shared" si="66"/>
        <v/>
      </c>
      <c r="L73" s="16" t="str">
        <f t="shared" si="66"/>
        <v/>
      </c>
      <c r="M73" s="16" t="str">
        <f t="shared" si="66"/>
        <v/>
      </c>
      <c r="N73" s="16" t="str">
        <f t="shared" si="66"/>
        <v/>
      </c>
      <c r="O73" s="16" t="str">
        <f t="shared" si="66"/>
        <v/>
      </c>
      <c r="P73" s="16" t="str">
        <f t="shared" si="66"/>
        <v/>
      </c>
      <c r="Q73" s="16" t="str">
        <f t="shared" si="66"/>
        <v/>
      </c>
      <c r="R73" s="16"/>
      <c r="S73" s="10"/>
      <c r="T73" s="259" t="str">
        <f t="shared" si="67"/>
        <v>.</v>
      </c>
      <c r="W73" s="113" t="str">
        <f t="shared" ref="W73:W79" si="68">$C109</f>
        <v/>
      </c>
      <c r="X73" s="113" t="str">
        <f t="shared" ref="X73:X79" si="69">$D109</f>
        <v/>
      </c>
      <c r="Y73" s="139" t="str">
        <f t="shared" ref="Y73:Y79" si="70">$E109</f>
        <v>.</v>
      </c>
      <c r="Z73" s="113"/>
      <c r="AA73" s="113" t="str">
        <f t="shared" ref="AA73:AA79" si="71">$C117</f>
        <v/>
      </c>
      <c r="AB73" s="113" t="str">
        <f t="shared" ref="AB73:AB79" si="72">$D117</f>
        <v/>
      </c>
      <c r="AC73" s="139" t="str">
        <f t="shared" ref="AC73:AC79" si="73">$E117</f>
        <v>.</v>
      </c>
    </row>
    <row r="74" spans="1:30" x14ac:dyDescent="0.3">
      <c r="A74" s="17"/>
      <c r="B74" s="55" t="s">
        <v>24</v>
      </c>
      <c r="C74" s="18" t="str">
        <f t="shared" si="64"/>
        <v/>
      </c>
      <c r="D74" s="18" t="str">
        <f t="shared" si="65"/>
        <v/>
      </c>
      <c r="E74" s="218" t="s">
        <v>290</v>
      </c>
      <c r="F74" s="18">
        <f>Decsheets!$V$10</f>
        <v>1</v>
      </c>
      <c r="G74" s="10"/>
      <c r="H74" s="10"/>
      <c r="I74" s="19"/>
      <c r="J74" s="16" t="str">
        <f t="shared" si="66"/>
        <v/>
      </c>
      <c r="K74" s="16" t="str">
        <f t="shared" si="66"/>
        <v/>
      </c>
      <c r="L74" s="16" t="str">
        <f t="shared" si="66"/>
        <v/>
      </c>
      <c r="M74" s="16" t="str">
        <f t="shared" si="66"/>
        <v/>
      </c>
      <c r="N74" s="16" t="str">
        <f t="shared" si="66"/>
        <v/>
      </c>
      <c r="O74" s="16" t="str">
        <f t="shared" si="66"/>
        <v/>
      </c>
      <c r="P74" s="16" t="str">
        <f t="shared" si="66"/>
        <v/>
      </c>
      <c r="Q74" s="16" t="str">
        <f t="shared" si="66"/>
        <v/>
      </c>
      <c r="R74" s="16"/>
      <c r="S74" s="10"/>
      <c r="T74" s="259" t="str">
        <f t="shared" si="67"/>
        <v>.</v>
      </c>
      <c r="W74" s="113" t="str">
        <f t="shared" si="68"/>
        <v/>
      </c>
      <c r="X74" s="113" t="str">
        <f t="shared" si="69"/>
        <v/>
      </c>
      <c r="Y74" s="139" t="str">
        <f t="shared" si="70"/>
        <v>.</v>
      </c>
      <c r="Z74" s="113"/>
      <c r="AA74" s="113" t="str">
        <f t="shared" si="71"/>
        <v/>
      </c>
      <c r="AB74" s="113" t="str">
        <f t="shared" si="72"/>
        <v/>
      </c>
      <c r="AC74" s="139" t="str">
        <f t="shared" si="73"/>
        <v>.</v>
      </c>
    </row>
    <row r="75" spans="1:30" x14ac:dyDescent="0.3">
      <c r="A75" s="17"/>
      <c r="B75" s="55" t="s">
        <v>25</v>
      </c>
      <c r="C75" s="18" t="str">
        <f t="shared" si="64"/>
        <v/>
      </c>
      <c r="D75" s="18" t="str">
        <f t="shared" si="65"/>
        <v/>
      </c>
      <c r="E75" s="218" t="s">
        <v>290</v>
      </c>
      <c r="F75" s="18" t="str">
        <f>Decsheets!$V$11</f>
        <v>-</v>
      </c>
      <c r="G75" s="10"/>
      <c r="H75" s="10"/>
      <c r="I75" s="19"/>
      <c r="J75" s="16" t="str">
        <f t="shared" si="66"/>
        <v/>
      </c>
      <c r="K75" s="16" t="str">
        <f t="shared" si="66"/>
        <v/>
      </c>
      <c r="L75" s="16" t="str">
        <f t="shared" si="66"/>
        <v/>
      </c>
      <c r="M75" s="16" t="str">
        <f t="shared" si="66"/>
        <v/>
      </c>
      <c r="N75" s="16" t="str">
        <f t="shared" si="66"/>
        <v/>
      </c>
      <c r="O75" s="16" t="str">
        <f t="shared" si="66"/>
        <v/>
      </c>
      <c r="P75" s="16" t="str">
        <f t="shared" si="66"/>
        <v/>
      </c>
      <c r="Q75" s="16" t="str">
        <f t="shared" si="66"/>
        <v/>
      </c>
      <c r="R75" s="16">
        <f>SUM(Decsheets!$V$5:$V$12)-(SUM(J69:P75))</f>
        <v>21</v>
      </c>
      <c r="S75" s="10"/>
      <c r="T75" s="259" t="str">
        <f t="shared" si="67"/>
        <v>.</v>
      </c>
      <c r="W75" s="113" t="str">
        <f t="shared" si="68"/>
        <v/>
      </c>
      <c r="X75" s="113" t="str">
        <f t="shared" si="69"/>
        <v/>
      </c>
      <c r="Y75" s="139" t="str">
        <f t="shared" si="70"/>
        <v>.</v>
      </c>
      <c r="Z75" s="113"/>
      <c r="AA75" s="113" t="str">
        <f t="shared" si="71"/>
        <v/>
      </c>
      <c r="AB75" s="113" t="str">
        <f t="shared" si="72"/>
        <v/>
      </c>
      <c r="AC75" s="139" t="str">
        <f t="shared" si="73"/>
        <v>.</v>
      </c>
    </row>
    <row r="76" spans="1:30" x14ac:dyDescent="0.3">
      <c r="A76" s="13" t="s">
        <v>194</v>
      </c>
      <c r="B76" s="54"/>
      <c r="C76" s="20" t="s">
        <v>131</v>
      </c>
      <c r="D76" s="9" t="s">
        <v>307</v>
      </c>
      <c r="E76" s="100" t="s">
        <v>290</v>
      </c>
      <c r="F76" s="19"/>
      <c r="G76" s="10"/>
      <c r="H76" s="10"/>
      <c r="I76" s="10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185</v>
      </c>
      <c r="T76" s="260"/>
      <c r="W76" s="113" t="str">
        <f t="shared" si="68"/>
        <v/>
      </c>
      <c r="X76" s="113" t="str">
        <f t="shared" si="69"/>
        <v/>
      </c>
      <c r="Y76" s="139" t="str">
        <f t="shared" si="70"/>
        <v>.</v>
      </c>
      <c r="Z76" s="113"/>
      <c r="AA76" s="113" t="str">
        <f t="shared" si="71"/>
        <v/>
      </c>
      <c r="AB76" s="113" t="str">
        <f t="shared" si="72"/>
        <v/>
      </c>
      <c r="AC76" s="139" t="str">
        <f t="shared" si="73"/>
        <v>.</v>
      </c>
    </row>
    <row r="77" spans="1:30" x14ac:dyDescent="0.3">
      <c r="A77" s="17"/>
      <c r="B77" s="55">
        <v>1</v>
      </c>
      <c r="C77" s="18" t="str">
        <f t="shared" ref="C77:C83" si="74">IF(A77="","",VLOOKUP($A$76,IF(LEN(A77)=2,U13BB,U13BA),VLOOKUP(LEFT(A77,1),club,6,FALSE),FALSE))</f>
        <v/>
      </c>
      <c r="D77" s="18" t="str">
        <f t="shared" si="65"/>
        <v/>
      </c>
      <c r="E77" s="101" t="s">
        <v>290</v>
      </c>
      <c r="F77" s="18">
        <f>Decsheets!$V$5</f>
        <v>6</v>
      </c>
      <c r="G77" s="10"/>
      <c r="H77" s="10"/>
      <c r="I77" s="19"/>
      <c r="J77" s="16" t="str">
        <f t="shared" ref="J77:Q83" si="75">IF($A77="","",IF(LEFT($A77,1)=J$12,$F77,""))</f>
        <v/>
      </c>
      <c r="K77" s="16" t="str">
        <f t="shared" si="75"/>
        <v/>
      </c>
      <c r="L77" s="16" t="str">
        <f t="shared" si="75"/>
        <v/>
      </c>
      <c r="M77" s="16" t="str">
        <f t="shared" si="75"/>
        <v/>
      </c>
      <c r="N77" s="16" t="str">
        <f t="shared" si="75"/>
        <v/>
      </c>
      <c r="O77" s="16" t="str">
        <f t="shared" si="75"/>
        <v/>
      </c>
      <c r="P77" s="16" t="str">
        <f t="shared" si="75"/>
        <v/>
      </c>
      <c r="Q77" s="16" t="str">
        <f t="shared" si="75"/>
        <v/>
      </c>
      <c r="R77" s="16"/>
      <c r="S77" s="10"/>
      <c r="T77" s="259" t="str">
        <f t="shared" ref="T77:T83" si="76">IFERROR(IF(E77=".",".",IF(E77&lt;=$AN$24,"L9",IF(E77&lt;=$AM$24,"L8",IF(E77&lt;=$AL$24,"L7",IF(E77&lt;=$AK$24,"L6",IF(E77&lt;=$AJ$24,"L5",IF(E77&lt;=$AI$24,"L4",IF(E77&lt;=$AH$24,"L3",IF(E77&lt;=$AG$24,"L2",IF(E77&lt;=$AF$24,"L1","-")))))))))),"?")</f>
        <v>.</v>
      </c>
      <c r="W77" s="113" t="str">
        <f t="shared" si="68"/>
        <v/>
      </c>
      <c r="X77" s="113" t="str">
        <f t="shared" si="69"/>
        <v/>
      </c>
      <c r="Y77" s="139" t="str">
        <f t="shared" si="70"/>
        <v>.</v>
      </c>
      <c r="Z77" s="113"/>
      <c r="AA77" s="113" t="str">
        <f t="shared" si="71"/>
        <v/>
      </c>
      <c r="AB77" s="113" t="str">
        <f t="shared" si="72"/>
        <v/>
      </c>
      <c r="AC77" s="139" t="str">
        <f t="shared" si="73"/>
        <v>.</v>
      </c>
    </row>
    <row r="78" spans="1:30" x14ac:dyDescent="0.3">
      <c r="A78" s="17"/>
      <c r="B78" s="55">
        <v>2</v>
      </c>
      <c r="C78" s="18" t="str">
        <f t="shared" si="74"/>
        <v/>
      </c>
      <c r="D78" s="18" t="str">
        <f t="shared" si="65"/>
        <v/>
      </c>
      <c r="E78" s="101" t="s">
        <v>290</v>
      </c>
      <c r="F78" s="18">
        <f>Decsheets!$V$6</f>
        <v>5</v>
      </c>
      <c r="G78" s="10"/>
      <c r="H78" s="10"/>
      <c r="I78" s="19"/>
      <c r="J78" s="16" t="str">
        <f t="shared" si="75"/>
        <v/>
      </c>
      <c r="K78" s="16" t="str">
        <f t="shared" si="75"/>
        <v/>
      </c>
      <c r="L78" s="16" t="str">
        <f t="shared" si="75"/>
        <v/>
      </c>
      <c r="M78" s="16" t="str">
        <f t="shared" si="75"/>
        <v/>
      </c>
      <c r="N78" s="16" t="str">
        <f t="shared" si="75"/>
        <v/>
      </c>
      <c r="O78" s="16" t="str">
        <f t="shared" si="75"/>
        <v/>
      </c>
      <c r="P78" s="16" t="str">
        <f t="shared" si="75"/>
        <v/>
      </c>
      <c r="Q78" s="16" t="str">
        <f t="shared" si="75"/>
        <v/>
      </c>
      <c r="R78" s="16"/>
      <c r="S78" s="10"/>
      <c r="T78" s="259" t="str">
        <f t="shared" si="76"/>
        <v>.</v>
      </c>
      <c r="W78" s="113" t="str">
        <f t="shared" si="68"/>
        <v/>
      </c>
      <c r="X78" s="113" t="str">
        <f t="shared" si="69"/>
        <v/>
      </c>
      <c r="Y78" s="139" t="str">
        <f t="shared" si="70"/>
        <v>.</v>
      </c>
      <c r="Z78" s="113"/>
      <c r="AA78" s="113" t="str">
        <f t="shared" si="71"/>
        <v/>
      </c>
      <c r="AB78" s="113" t="str">
        <f t="shared" si="72"/>
        <v/>
      </c>
      <c r="AC78" s="139" t="str">
        <f t="shared" si="73"/>
        <v>.</v>
      </c>
    </row>
    <row r="79" spans="1:30" x14ac:dyDescent="0.3">
      <c r="A79" s="17"/>
      <c r="B79" s="55">
        <v>3</v>
      </c>
      <c r="C79" s="18" t="str">
        <f t="shared" si="74"/>
        <v/>
      </c>
      <c r="D79" s="18" t="str">
        <f t="shared" si="65"/>
        <v/>
      </c>
      <c r="E79" s="101" t="s">
        <v>290</v>
      </c>
      <c r="F79" s="18">
        <f>Decsheets!$V$7</f>
        <v>4</v>
      </c>
      <c r="G79" s="10"/>
      <c r="H79" s="10"/>
      <c r="I79" s="19"/>
      <c r="J79" s="16" t="str">
        <f t="shared" si="75"/>
        <v/>
      </c>
      <c r="K79" s="16" t="str">
        <f t="shared" si="75"/>
        <v/>
      </c>
      <c r="L79" s="16" t="str">
        <f t="shared" si="75"/>
        <v/>
      </c>
      <c r="M79" s="16" t="str">
        <f t="shared" si="75"/>
        <v/>
      </c>
      <c r="N79" s="16" t="str">
        <f t="shared" si="75"/>
        <v/>
      </c>
      <c r="O79" s="16" t="str">
        <f t="shared" si="75"/>
        <v/>
      </c>
      <c r="P79" s="16" t="str">
        <f t="shared" si="75"/>
        <v/>
      </c>
      <c r="Q79" s="16" t="str">
        <f t="shared" si="75"/>
        <v/>
      </c>
      <c r="R79" s="16"/>
      <c r="S79" s="10"/>
      <c r="T79" s="259" t="str">
        <f t="shared" si="76"/>
        <v>.</v>
      </c>
      <c r="W79" s="113" t="str">
        <f t="shared" si="68"/>
        <v/>
      </c>
      <c r="X79" s="113" t="str">
        <f t="shared" si="69"/>
        <v/>
      </c>
      <c r="Y79" s="139" t="str">
        <f t="shared" si="70"/>
        <v>.</v>
      </c>
      <c r="Z79" s="113"/>
      <c r="AA79" s="113" t="str">
        <f t="shared" si="71"/>
        <v/>
      </c>
      <c r="AB79" s="113" t="str">
        <f t="shared" si="72"/>
        <v/>
      </c>
      <c r="AC79" s="139" t="str">
        <f t="shared" si="73"/>
        <v>.</v>
      </c>
    </row>
    <row r="80" spans="1:30" x14ac:dyDescent="0.3">
      <c r="A80" s="17"/>
      <c r="B80" s="55" t="s">
        <v>22</v>
      </c>
      <c r="C80" s="18" t="str">
        <f t="shared" si="74"/>
        <v/>
      </c>
      <c r="D80" s="18" t="str">
        <f t="shared" si="65"/>
        <v/>
      </c>
      <c r="E80" s="101" t="s">
        <v>290</v>
      </c>
      <c r="F80" s="18">
        <f>Decsheets!$V$8</f>
        <v>3</v>
      </c>
      <c r="G80" s="10"/>
      <c r="H80" s="10"/>
      <c r="I80" s="19"/>
      <c r="J80" s="16" t="str">
        <f t="shared" si="75"/>
        <v/>
      </c>
      <c r="K80" s="16" t="str">
        <f t="shared" si="75"/>
        <v/>
      </c>
      <c r="L80" s="16" t="str">
        <f t="shared" si="75"/>
        <v/>
      </c>
      <c r="M80" s="16" t="str">
        <f t="shared" si="75"/>
        <v/>
      </c>
      <c r="N80" s="16" t="str">
        <f t="shared" si="75"/>
        <v/>
      </c>
      <c r="O80" s="16" t="str">
        <f t="shared" si="75"/>
        <v/>
      </c>
      <c r="P80" s="16" t="str">
        <f t="shared" si="75"/>
        <v/>
      </c>
      <c r="Q80" s="16" t="str">
        <f t="shared" si="75"/>
        <v/>
      </c>
      <c r="R80" s="16"/>
      <c r="S80" s="10"/>
      <c r="T80" s="259" t="str">
        <f t="shared" si="76"/>
        <v>.</v>
      </c>
      <c r="W80" s="113"/>
      <c r="X80" s="113"/>
      <c r="Y80" s="139"/>
      <c r="Z80" s="113"/>
      <c r="AA80" s="113"/>
      <c r="AB80" s="113"/>
      <c r="AC80" s="139"/>
    </row>
    <row r="81" spans="1:29" x14ac:dyDescent="0.3">
      <c r="A81" s="17"/>
      <c r="B81" s="55" t="s">
        <v>23</v>
      </c>
      <c r="C81" s="18" t="str">
        <f t="shared" si="74"/>
        <v/>
      </c>
      <c r="D81" s="18" t="str">
        <f t="shared" si="65"/>
        <v/>
      </c>
      <c r="E81" s="101" t="s">
        <v>290</v>
      </c>
      <c r="F81" s="18">
        <f>Decsheets!$V$9</f>
        <v>2</v>
      </c>
      <c r="G81" s="10"/>
      <c r="H81" s="10"/>
      <c r="I81" s="19"/>
      <c r="J81" s="16" t="str">
        <f t="shared" si="75"/>
        <v/>
      </c>
      <c r="K81" s="16" t="str">
        <f t="shared" si="75"/>
        <v/>
      </c>
      <c r="L81" s="16" t="str">
        <f t="shared" si="75"/>
        <v/>
      </c>
      <c r="M81" s="16" t="str">
        <f t="shared" si="75"/>
        <v/>
      </c>
      <c r="N81" s="16" t="str">
        <f t="shared" si="75"/>
        <v/>
      </c>
      <c r="O81" s="16" t="str">
        <f t="shared" si="75"/>
        <v/>
      </c>
      <c r="P81" s="16" t="str">
        <f t="shared" si="75"/>
        <v/>
      </c>
      <c r="Q81" s="16" t="str">
        <f t="shared" si="75"/>
        <v/>
      </c>
      <c r="R81" s="16"/>
      <c r="S81" s="10"/>
      <c r="T81" s="259" t="str">
        <f t="shared" si="76"/>
        <v>.</v>
      </c>
      <c r="W81" s="113" t="s">
        <v>330</v>
      </c>
      <c r="X81" s="113"/>
      <c r="Y81" s="139"/>
      <c r="Z81" s="113"/>
      <c r="AA81" s="113" t="s">
        <v>331</v>
      </c>
      <c r="AB81" s="113"/>
      <c r="AC81" s="139"/>
    </row>
    <row r="82" spans="1:29" x14ac:dyDescent="0.3">
      <c r="A82" s="17"/>
      <c r="B82" s="55" t="s">
        <v>24</v>
      </c>
      <c r="C82" s="18" t="str">
        <f t="shared" si="74"/>
        <v/>
      </c>
      <c r="D82" s="18" t="str">
        <f t="shared" si="65"/>
        <v/>
      </c>
      <c r="E82" s="101" t="s">
        <v>290</v>
      </c>
      <c r="F82" s="18">
        <f>Decsheets!$V$10</f>
        <v>1</v>
      </c>
      <c r="G82" s="10"/>
      <c r="H82" s="10"/>
      <c r="I82" s="19"/>
      <c r="J82" s="16" t="str">
        <f t="shared" si="75"/>
        <v/>
      </c>
      <c r="K82" s="16" t="str">
        <f t="shared" si="75"/>
        <v/>
      </c>
      <c r="L82" s="16" t="str">
        <f t="shared" si="75"/>
        <v/>
      </c>
      <c r="M82" s="16" t="str">
        <f t="shared" si="75"/>
        <v/>
      </c>
      <c r="N82" s="16" t="str">
        <f t="shared" si="75"/>
        <v/>
      </c>
      <c r="O82" s="16" t="str">
        <f t="shared" si="75"/>
        <v/>
      </c>
      <c r="P82" s="16" t="str">
        <f t="shared" si="75"/>
        <v/>
      </c>
      <c r="Q82" s="16" t="str">
        <f t="shared" si="75"/>
        <v/>
      </c>
      <c r="R82" s="16"/>
      <c r="S82" s="10"/>
      <c r="T82" s="259" t="str">
        <f t="shared" si="76"/>
        <v>.</v>
      </c>
      <c r="W82" s="113" t="str">
        <f t="shared" ref="W82:W88" si="77">$C125</f>
        <v/>
      </c>
      <c r="X82" s="113" t="str">
        <f t="shared" ref="X82:X88" si="78">$D125</f>
        <v/>
      </c>
      <c r="Y82" s="139" t="str">
        <f t="shared" ref="Y82:Y88" si="79">$E125</f>
        <v>.</v>
      </c>
      <c r="Z82" s="113"/>
      <c r="AA82" s="113" t="str">
        <f t="shared" ref="AA82:AA88" si="80">$C133</f>
        <v/>
      </c>
      <c r="AB82" s="113" t="str">
        <f t="shared" ref="AB82:AB88" si="81">$D133</f>
        <v/>
      </c>
      <c r="AC82" s="139" t="str">
        <f t="shared" ref="AC82:AC88" si="82">$E133</f>
        <v>.</v>
      </c>
    </row>
    <row r="83" spans="1:29" x14ac:dyDescent="0.3">
      <c r="A83" s="17"/>
      <c r="B83" s="55" t="s">
        <v>25</v>
      </c>
      <c r="C83" s="18" t="str">
        <f t="shared" si="74"/>
        <v/>
      </c>
      <c r="D83" s="18" t="str">
        <f t="shared" si="65"/>
        <v/>
      </c>
      <c r="E83" s="101" t="s">
        <v>290</v>
      </c>
      <c r="F83" s="18" t="str">
        <f>Decsheets!$V$11</f>
        <v>-</v>
      </c>
      <c r="G83" s="10"/>
      <c r="H83" s="10"/>
      <c r="I83" s="19"/>
      <c r="J83" s="16" t="str">
        <f t="shared" si="75"/>
        <v/>
      </c>
      <c r="K83" s="16" t="str">
        <f t="shared" si="75"/>
        <v/>
      </c>
      <c r="L83" s="16" t="str">
        <f t="shared" si="75"/>
        <v/>
      </c>
      <c r="M83" s="16" t="str">
        <f t="shared" si="75"/>
        <v/>
      </c>
      <c r="N83" s="16" t="str">
        <f t="shared" si="75"/>
        <v/>
      </c>
      <c r="O83" s="16" t="str">
        <f t="shared" si="75"/>
        <v/>
      </c>
      <c r="P83" s="16" t="str">
        <f t="shared" si="75"/>
        <v/>
      </c>
      <c r="Q83" s="16" t="str">
        <f t="shared" si="75"/>
        <v/>
      </c>
      <c r="R83" s="16">
        <f>SUM(Decsheets!$V$5:$V$12)-(SUM(J77:P83))</f>
        <v>21</v>
      </c>
      <c r="S83" s="10"/>
      <c r="T83" s="259" t="str">
        <f t="shared" si="76"/>
        <v>.</v>
      </c>
      <c r="W83" s="113" t="str">
        <f t="shared" si="77"/>
        <v/>
      </c>
      <c r="X83" s="113" t="str">
        <f t="shared" si="78"/>
        <v/>
      </c>
      <c r="Y83" s="139" t="str">
        <f t="shared" si="79"/>
        <v>.</v>
      </c>
      <c r="Z83" s="113"/>
      <c r="AA83" s="113" t="str">
        <f t="shared" si="80"/>
        <v/>
      </c>
      <c r="AB83" s="113" t="str">
        <f t="shared" si="81"/>
        <v/>
      </c>
      <c r="AC83" s="139" t="str">
        <f t="shared" si="82"/>
        <v>.</v>
      </c>
    </row>
    <row r="84" spans="1:29" x14ac:dyDescent="0.3">
      <c r="A84" s="13" t="s">
        <v>194</v>
      </c>
      <c r="B84" s="54"/>
      <c r="C84" s="20" t="s">
        <v>132</v>
      </c>
      <c r="D84" s="9" t="s">
        <v>307</v>
      </c>
      <c r="E84" s="100" t="s">
        <v>290</v>
      </c>
      <c r="F84" s="19"/>
      <c r="G84" s="10"/>
      <c r="H84" s="10"/>
      <c r="I84" s="10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186</v>
      </c>
      <c r="T84" s="263"/>
      <c r="W84" s="113" t="str">
        <f t="shared" si="77"/>
        <v/>
      </c>
      <c r="X84" s="113" t="str">
        <f t="shared" si="78"/>
        <v/>
      </c>
      <c r="Y84" s="139" t="str">
        <f t="shared" si="79"/>
        <v>.</v>
      </c>
      <c r="Z84" s="113"/>
      <c r="AA84" s="113" t="str">
        <f t="shared" si="80"/>
        <v/>
      </c>
      <c r="AB84" s="113" t="str">
        <f t="shared" si="81"/>
        <v/>
      </c>
      <c r="AC84" s="139" t="str">
        <f t="shared" si="82"/>
        <v>.</v>
      </c>
    </row>
    <row r="85" spans="1:29" x14ac:dyDescent="0.3">
      <c r="A85" s="17"/>
      <c r="B85" s="55">
        <v>1</v>
      </c>
      <c r="C85" s="18" t="str">
        <f t="shared" ref="C85:C91" si="83">IF(A85="","",VLOOKUP($A$84,IF(LEN(A85)=2,U13BB,U13BA),VLOOKUP(LEFT(A85,1),club,6,FALSE),FALSE))</f>
        <v/>
      </c>
      <c r="D85" s="18" t="str">
        <f t="shared" si="65"/>
        <v/>
      </c>
      <c r="E85" s="101" t="s">
        <v>290</v>
      </c>
      <c r="F85" s="18">
        <f>Decsheets!$V$5</f>
        <v>6</v>
      </c>
      <c r="G85" s="10"/>
      <c r="H85" s="10"/>
      <c r="I85" s="19"/>
      <c r="J85" s="16" t="str">
        <f t="shared" ref="J85:Q91" si="84">IF($A85="","",IF(LEFT($A85,1)=J$12,$F85,""))</f>
        <v/>
      </c>
      <c r="K85" s="16" t="str">
        <f t="shared" si="84"/>
        <v/>
      </c>
      <c r="L85" s="16" t="str">
        <f t="shared" si="84"/>
        <v/>
      </c>
      <c r="M85" s="16" t="str">
        <f t="shared" si="84"/>
        <v/>
      </c>
      <c r="N85" s="16" t="str">
        <f t="shared" si="84"/>
        <v/>
      </c>
      <c r="O85" s="16" t="str">
        <f t="shared" si="84"/>
        <v/>
      </c>
      <c r="P85" s="16" t="str">
        <f t="shared" si="84"/>
        <v/>
      </c>
      <c r="Q85" s="16" t="str">
        <f t="shared" si="84"/>
        <v/>
      </c>
      <c r="R85" s="16"/>
      <c r="S85" s="10"/>
      <c r="T85" s="259" t="str">
        <f t="shared" ref="T85:T91" si="85">IFERROR(IF(E85=".",".",IF(E85&lt;=$AN$24,"L9",IF(E85&lt;=$AM$24,"L8",IF(E85&lt;=$AL$24,"L7",IF(E85&lt;=$AK$24,"L6",IF(E85&lt;=$AJ$24,"L5",IF(E85&lt;=$AI$24,"L4",IF(E85&lt;=$AH$24,"L3",IF(E85&lt;=$AG$24,"L2",IF(E85&lt;=$AF$24,"L1","-")))))))))),"?")</f>
        <v>.</v>
      </c>
      <c r="W85" s="113" t="str">
        <f t="shared" si="77"/>
        <v/>
      </c>
      <c r="X85" s="113" t="str">
        <f t="shared" si="78"/>
        <v/>
      </c>
      <c r="Y85" s="139" t="str">
        <f t="shared" si="79"/>
        <v>.</v>
      </c>
      <c r="Z85" s="113"/>
      <c r="AA85" s="113" t="str">
        <f t="shared" si="80"/>
        <v/>
      </c>
      <c r="AB85" s="113" t="str">
        <f t="shared" si="81"/>
        <v/>
      </c>
      <c r="AC85" s="139" t="str">
        <f t="shared" si="82"/>
        <v>.</v>
      </c>
    </row>
    <row r="86" spans="1:29" x14ac:dyDescent="0.3">
      <c r="A86" s="17"/>
      <c r="B86" s="55">
        <v>2</v>
      </c>
      <c r="C86" s="18" t="str">
        <f t="shared" si="83"/>
        <v/>
      </c>
      <c r="D86" s="18" t="str">
        <f t="shared" si="65"/>
        <v/>
      </c>
      <c r="E86" s="101" t="s">
        <v>290</v>
      </c>
      <c r="F86" s="18">
        <f>Decsheets!$V$6</f>
        <v>5</v>
      </c>
      <c r="G86" s="10"/>
      <c r="H86" s="10"/>
      <c r="I86" s="19"/>
      <c r="J86" s="16" t="str">
        <f t="shared" si="84"/>
        <v/>
      </c>
      <c r="K86" s="16" t="str">
        <f t="shared" si="84"/>
        <v/>
      </c>
      <c r="L86" s="16" t="str">
        <f t="shared" si="84"/>
        <v/>
      </c>
      <c r="M86" s="16" t="str">
        <f t="shared" si="84"/>
        <v/>
      </c>
      <c r="N86" s="16" t="str">
        <f t="shared" si="84"/>
        <v/>
      </c>
      <c r="O86" s="16" t="str">
        <f t="shared" si="84"/>
        <v/>
      </c>
      <c r="P86" s="16" t="str">
        <f t="shared" si="84"/>
        <v/>
      </c>
      <c r="Q86" s="16" t="str">
        <f t="shared" si="84"/>
        <v/>
      </c>
      <c r="R86" s="16"/>
      <c r="S86" s="10"/>
      <c r="T86" s="259" t="str">
        <f t="shared" si="85"/>
        <v>.</v>
      </c>
      <c r="W86" s="113" t="str">
        <f t="shared" si="77"/>
        <v/>
      </c>
      <c r="X86" s="113" t="str">
        <f t="shared" si="78"/>
        <v/>
      </c>
      <c r="Y86" s="139" t="str">
        <f t="shared" si="79"/>
        <v>.</v>
      </c>
      <c r="Z86" s="113"/>
      <c r="AA86" s="113" t="str">
        <f t="shared" si="80"/>
        <v/>
      </c>
      <c r="AB86" s="113" t="str">
        <f t="shared" si="81"/>
        <v/>
      </c>
      <c r="AC86" s="139" t="str">
        <f t="shared" si="82"/>
        <v>.</v>
      </c>
    </row>
    <row r="87" spans="1:29" x14ac:dyDescent="0.3">
      <c r="A87" s="17"/>
      <c r="B87" s="55">
        <v>3</v>
      </c>
      <c r="C87" s="18" t="str">
        <f t="shared" si="83"/>
        <v/>
      </c>
      <c r="D87" s="18" t="str">
        <f t="shared" si="65"/>
        <v/>
      </c>
      <c r="E87" s="101" t="s">
        <v>290</v>
      </c>
      <c r="F87" s="18">
        <f>Decsheets!$V$7</f>
        <v>4</v>
      </c>
      <c r="G87" s="10"/>
      <c r="H87" s="10"/>
      <c r="I87" s="19"/>
      <c r="J87" s="16" t="str">
        <f t="shared" si="84"/>
        <v/>
      </c>
      <c r="K87" s="16" t="str">
        <f t="shared" si="84"/>
        <v/>
      </c>
      <c r="L87" s="16" t="str">
        <f t="shared" si="84"/>
        <v/>
      </c>
      <c r="M87" s="16" t="str">
        <f t="shared" si="84"/>
        <v/>
      </c>
      <c r="N87" s="16" t="str">
        <f t="shared" si="84"/>
        <v/>
      </c>
      <c r="O87" s="16" t="str">
        <f t="shared" si="84"/>
        <v/>
      </c>
      <c r="P87" s="16" t="str">
        <f t="shared" si="84"/>
        <v/>
      </c>
      <c r="Q87" s="16" t="str">
        <f t="shared" si="84"/>
        <v/>
      </c>
      <c r="R87" s="16"/>
      <c r="S87" s="10"/>
      <c r="T87" s="259" t="str">
        <f t="shared" si="85"/>
        <v>.</v>
      </c>
      <c r="W87" s="113" t="str">
        <f t="shared" si="77"/>
        <v/>
      </c>
      <c r="X87" s="113" t="str">
        <f t="shared" si="78"/>
        <v/>
      </c>
      <c r="Y87" s="139" t="str">
        <f t="shared" si="79"/>
        <v>.</v>
      </c>
      <c r="Z87" s="113"/>
      <c r="AA87" s="113" t="str">
        <f t="shared" si="80"/>
        <v/>
      </c>
      <c r="AB87" s="113" t="str">
        <f t="shared" si="81"/>
        <v/>
      </c>
      <c r="AC87" s="139" t="str">
        <f t="shared" si="82"/>
        <v>.</v>
      </c>
    </row>
    <row r="88" spans="1:29" x14ac:dyDescent="0.3">
      <c r="A88" s="17"/>
      <c r="B88" s="55" t="s">
        <v>22</v>
      </c>
      <c r="C88" s="18" t="str">
        <f t="shared" si="83"/>
        <v/>
      </c>
      <c r="D88" s="18" t="str">
        <f t="shared" si="65"/>
        <v/>
      </c>
      <c r="E88" s="101" t="s">
        <v>290</v>
      </c>
      <c r="F88" s="18">
        <f>Decsheets!$V$8</f>
        <v>3</v>
      </c>
      <c r="G88" s="10"/>
      <c r="H88" s="10"/>
      <c r="I88" s="19"/>
      <c r="J88" s="16" t="str">
        <f t="shared" si="84"/>
        <v/>
      </c>
      <c r="K88" s="16" t="str">
        <f t="shared" si="84"/>
        <v/>
      </c>
      <c r="L88" s="16" t="str">
        <f t="shared" si="84"/>
        <v/>
      </c>
      <c r="M88" s="16" t="str">
        <f t="shared" si="84"/>
        <v/>
      </c>
      <c r="N88" s="16" t="str">
        <f t="shared" si="84"/>
        <v/>
      </c>
      <c r="O88" s="16" t="str">
        <f t="shared" si="84"/>
        <v/>
      </c>
      <c r="P88" s="16" t="str">
        <f t="shared" si="84"/>
        <v/>
      </c>
      <c r="Q88" s="16" t="str">
        <f t="shared" si="84"/>
        <v/>
      </c>
      <c r="R88" s="16"/>
      <c r="S88" s="10"/>
      <c r="T88" s="259" t="str">
        <f t="shared" si="85"/>
        <v>.</v>
      </c>
      <c r="W88" s="113" t="str">
        <f t="shared" si="77"/>
        <v/>
      </c>
      <c r="X88" s="113" t="str">
        <f t="shared" si="78"/>
        <v/>
      </c>
      <c r="Y88" s="139" t="str">
        <f t="shared" si="79"/>
        <v>.</v>
      </c>
      <c r="Z88" s="113"/>
      <c r="AA88" s="113" t="str">
        <f t="shared" si="80"/>
        <v/>
      </c>
      <c r="AB88" s="113" t="str">
        <f t="shared" si="81"/>
        <v/>
      </c>
      <c r="AC88" s="139" t="str">
        <f t="shared" si="82"/>
        <v>.</v>
      </c>
    </row>
    <row r="89" spans="1:29" x14ac:dyDescent="0.3">
      <c r="A89" s="17"/>
      <c r="B89" s="55" t="s">
        <v>23</v>
      </c>
      <c r="C89" s="18" t="str">
        <f t="shared" si="83"/>
        <v/>
      </c>
      <c r="D89" s="18" t="str">
        <f t="shared" si="65"/>
        <v/>
      </c>
      <c r="E89" s="101" t="s">
        <v>290</v>
      </c>
      <c r="F89" s="18">
        <f>Decsheets!$V$9</f>
        <v>2</v>
      </c>
      <c r="G89" s="10"/>
      <c r="H89" s="10"/>
      <c r="I89" s="19"/>
      <c r="J89" s="16" t="str">
        <f t="shared" si="84"/>
        <v/>
      </c>
      <c r="K89" s="16" t="str">
        <f t="shared" si="84"/>
        <v/>
      </c>
      <c r="L89" s="16" t="str">
        <f t="shared" si="84"/>
        <v/>
      </c>
      <c r="M89" s="16" t="str">
        <f t="shared" si="84"/>
        <v/>
      </c>
      <c r="N89" s="16" t="str">
        <f t="shared" si="84"/>
        <v/>
      </c>
      <c r="O89" s="16" t="str">
        <f t="shared" si="84"/>
        <v/>
      </c>
      <c r="P89" s="16" t="str">
        <f t="shared" si="84"/>
        <v/>
      </c>
      <c r="Q89" s="16" t="str">
        <f t="shared" si="84"/>
        <v/>
      </c>
      <c r="R89" s="16"/>
      <c r="S89" s="10"/>
      <c r="T89" s="259" t="str">
        <f t="shared" si="85"/>
        <v>.</v>
      </c>
      <c r="W89" s="113"/>
      <c r="X89" s="113"/>
      <c r="Y89" s="139"/>
      <c r="Z89" s="113"/>
      <c r="AA89" s="113"/>
      <c r="AB89" s="113"/>
      <c r="AC89" s="139"/>
    </row>
    <row r="90" spans="1:29" x14ac:dyDescent="0.3">
      <c r="A90" s="17"/>
      <c r="B90" s="55" t="s">
        <v>24</v>
      </c>
      <c r="C90" s="18" t="str">
        <f t="shared" si="83"/>
        <v/>
      </c>
      <c r="D90" s="18" t="str">
        <f t="shared" si="65"/>
        <v/>
      </c>
      <c r="E90" s="101" t="s">
        <v>290</v>
      </c>
      <c r="F90" s="18">
        <f>Decsheets!$V$10</f>
        <v>1</v>
      </c>
      <c r="G90" s="10"/>
      <c r="H90" s="10"/>
      <c r="I90" s="19"/>
      <c r="J90" s="16" t="str">
        <f t="shared" si="84"/>
        <v/>
      </c>
      <c r="K90" s="16" t="str">
        <f t="shared" si="84"/>
        <v/>
      </c>
      <c r="L90" s="16" t="str">
        <f t="shared" si="84"/>
        <v/>
      </c>
      <c r="M90" s="16" t="str">
        <f t="shared" si="84"/>
        <v/>
      </c>
      <c r="N90" s="16" t="str">
        <f t="shared" si="84"/>
        <v/>
      </c>
      <c r="O90" s="16" t="str">
        <f t="shared" si="84"/>
        <v/>
      </c>
      <c r="P90" s="16" t="str">
        <f t="shared" si="84"/>
        <v/>
      </c>
      <c r="Q90" s="16" t="str">
        <f t="shared" si="84"/>
        <v/>
      </c>
      <c r="R90" s="16"/>
      <c r="S90" s="10"/>
      <c r="T90" s="259" t="str">
        <f t="shared" si="85"/>
        <v>.</v>
      </c>
      <c r="W90" s="113" t="s">
        <v>332</v>
      </c>
      <c r="X90" s="113"/>
      <c r="Y90" s="139"/>
      <c r="Z90" s="113"/>
      <c r="AA90" s="113" t="s">
        <v>333</v>
      </c>
      <c r="AB90" s="113"/>
      <c r="AC90" s="139"/>
    </row>
    <row r="91" spans="1:29" x14ac:dyDescent="0.3">
      <c r="A91" s="17"/>
      <c r="B91" s="55" t="s">
        <v>25</v>
      </c>
      <c r="C91" s="18" t="str">
        <f t="shared" si="83"/>
        <v/>
      </c>
      <c r="D91" s="18" t="str">
        <f t="shared" si="65"/>
        <v/>
      </c>
      <c r="E91" s="101" t="s">
        <v>290</v>
      </c>
      <c r="F91" s="18" t="str">
        <f>Decsheets!$V$11</f>
        <v>-</v>
      </c>
      <c r="G91" s="10"/>
      <c r="H91" s="10"/>
      <c r="I91" s="19"/>
      <c r="J91" s="16" t="str">
        <f t="shared" si="84"/>
        <v/>
      </c>
      <c r="K91" s="16" t="str">
        <f t="shared" si="84"/>
        <v/>
      </c>
      <c r="L91" s="16" t="str">
        <f t="shared" si="84"/>
        <v/>
      </c>
      <c r="M91" s="16" t="str">
        <f t="shared" si="84"/>
        <v/>
      </c>
      <c r="N91" s="16" t="str">
        <f t="shared" si="84"/>
        <v/>
      </c>
      <c r="O91" s="16" t="str">
        <f t="shared" si="84"/>
        <v/>
      </c>
      <c r="P91" s="16" t="str">
        <f t="shared" si="84"/>
        <v/>
      </c>
      <c r="Q91" s="16" t="str">
        <f t="shared" si="84"/>
        <v/>
      </c>
      <c r="R91" s="16">
        <f>SUM(Decsheets!$V$5:$V$12)-(SUM(J85:P91))</f>
        <v>21</v>
      </c>
      <c r="S91" s="10"/>
      <c r="T91" s="259" t="str">
        <f t="shared" si="85"/>
        <v>.</v>
      </c>
      <c r="W91" s="113" t="str">
        <f t="shared" ref="W91:W97" si="86">$C141</f>
        <v/>
      </c>
      <c r="X91" s="113" t="str">
        <f t="shared" ref="X91:X97" si="87">$D141</f>
        <v/>
      </c>
      <c r="Y91" s="139" t="str">
        <f t="shared" ref="Y91:Y97" si="88">$E141</f>
        <v>.</v>
      </c>
      <c r="Z91" s="113"/>
      <c r="AA91" s="113" t="str">
        <f t="shared" ref="AA91:AA97" si="89">$C149</f>
        <v/>
      </c>
      <c r="AB91" s="113" t="str">
        <f t="shared" ref="AB91:AB97" si="90">$D149</f>
        <v/>
      </c>
      <c r="AC91" s="139" t="str">
        <f t="shared" ref="AC91:AC97" si="91">$E149</f>
        <v>.</v>
      </c>
    </row>
    <row r="92" spans="1:29" x14ac:dyDescent="0.3">
      <c r="A92" s="23" t="s">
        <v>7</v>
      </c>
      <c r="B92" s="54"/>
      <c r="C92" s="20" t="s">
        <v>122</v>
      </c>
      <c r="D92" s="19"/>
      <c r="E92" s="9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34</v>
      </c>
      <c r="T92" s="260"/>
      <c r="W92" s="113" t="str">
        <f t="shared" si="86"/>
        <v/>
      </c>
      <c r="X92" s="113" t="str">
        <f t="shared" si="87"/>
        <v/>
      </c>
      <c r="Y92" s="139" t="str">
        <f t="shared" si="88"/>
        <v>.</v>
      </c>
      <c r="Z92" s="113"/>
      <c r="AA92" s="113" t="str">
        <f t="shared" si="89"/>
        <v/>
      </c>
      <c r="AB92" s="113" t="str">
        <f t="shared" si="90"/>
        <v/>
      </c>
      <c r="AC92" s="139" t="str">
        <f t="shared" si="91"/>
        <v>.</v>
      </c>
    </row>
    <row r="93" spans="1:29" x14ac:dyDescent="0.3">
      <c r="A93" s="17"/>
      <c r="B93" s="55">
        <v>1</v>
      </c>
      <c r="C93" s="18" t="str">
        <f t="shared" ref="C93:C99" si="92">IF(A93="","",VLOOKUP($A$92,IF(LEN(A93)=2,U13BB,U13BA),VLOOKUP(LEFT(A93,1),club,6,FALSE),FALSE))</f>
        <v/>
      </c>
      <c r="D93" s="18" t="str">
        <f t="shared" si="65"/>
        <v/>
      </c>
      <c r="E93" s="101" t="s">
        <v>290</v>
      </c>
      <c r="F93" s="142">
        <f>Decsheets!$V$5</f>
        <v>6</v>
      </c>
      <c r="G93" s="10"/>
      <c r="H93" s="10"/>
      <c r="I93" s="19"/>
      <c r="J93" s="16" t="str">
        <f t="shared" ref="J93:Q99" si="93">IF($A93="","",IF(LEFT($A93,1)=J$12,$F93,""))</f>
        <v/>
      </c>
      <c r="K93" s="16" t="str">
        <f t="shared" si="93"/>
        <v/>
      </c>
      <c r="L93" s="16" t="str">
        <f t="shared" si="93"/>
        <v/>
      </c>
      <c r="M93" s="16" t="str">
        <f t="shared" si="93"/>
        <v/>
      </c>
      <c r="N93" s="16" t="str">
        <f t="shared" si="93"/>
        <v/>
      </c>
      <c r="O93" s="16" t="str">
        <f t="shared" si="93"/>
        <v/>
      </c>
      <c r="P93" s="16" t="str">
        <f t="shared" si="93"/>
        <v/>
      </c>
      <c r="Q93" s="16" t="str">
        <f t="shared" si="93"/>
        <v/>
      </c>
      <c r="R93" s="16"/>
      <c r="S93" s="10"/>
      <c r="T93" s="259" t="str">
        <f t="shared" ref="T93:T99" si="94">IFERROR(IF(E93=".",".",IF(E93&gt;=$AN$25,"L9",IF(E93&gt;=$AM$25,"L8",IF(E93&gt;=$AL$25,"L7",IF(E93&gt;=$AK$25,"L6",IF(E93&gt;=$AJ$25,"L5",IF(E93&gt;=$AI$25,"L4",IF(E93&gt;=$AH$25,"L3",IF(E93&gt;=$AG$25,"L2",IF(E93&gt;=$AF$25,"L1","-")))))))))),"?")</f>
        <v>.</v>
      </c>
      <c r="W93" s="113" t="str">
        <f t="shared" si="86"/>
        <v/>
      </c>
      <c r="X93" s="113" t="str">
        <f t="shared" si="87"/>
        <v/>
      </c>
      <c r="Y93" s="139" t="str">
        <f t="shared" si="88"/>
        <v>.</v>
      </c>
      <c r="Z93" s="113"/>
      <c r="AA93" s="113" t="str">
        <f t="shared" si="89"/>
        <v/>
      </c>
      <c r="AB93" s="113" t="str">
        <f t="shared" si="90"/>
        <v/>
      </c>
      <c r="AC93" s="139" t="str">
        <f t="shared" si="91"/>
        <v>.</v>
      </c>
    </row>
    <row r="94" spans="1:29" x14ac:dyDescent="0.3">
      <c r="A94" s="17"/>
      <c r="B94" s="55">
        <v>2</v>
      </c>
      <c r="C94" s="18" t="str">
        <f t="shared" si="92"/>
        <v/>
      </c>
      <c r="D94" s="18" t="str">
        <f t="shared" si="65"/>
        <v/>
      </c>
      <c r="E94" s="101" t="s">
        <v>290</v>
      </c>
      <c r="F94" s="142">
        <f>Decsheets!$V$6</f>
        <v>5</v>
      </c>
      <c r="G94" s="10"/>
      <c r="H94" s="10"/>
      <c r="I94" s="143" t="s">
        <v>352</v>
      </c>
      <c r="J94" s="16" t="str">
        <f t="shared" si="93"/>
        <v/>
      </c>
      <c r="K94" s="16" t="str">
        <f t="shared" si="93"/>
        <v/>
      </c>
      <c r="L94" s="16" t="str">
        <f t="shared" si="93"/>
        <v/>
      </c>
      <c r="M94" s="16" t="str">
        <f t="shared" si="93"/>
        <v/>
      </c>
      <c r="N94" s="16" t="str">
        <f t="shared" si="93"/>
        <v/>
      </c>
      <c r="O94" s="16" t="str">
        <f t="shared" si="93"/>
        <v/>
      </c>
      <c r="P94" s="16" t="str">
        <f t="shared" si="93"/>
        <v/>
      </c>
      <c r="Q94" s="16" t="str">
        <f t="shared" si="93"/>
        <v/>
      </c>
      <c r="R94" s="16"/>
      <c r="S94" s="10"/>
      <c r="T94" s="259" t="str">
        <f t="shared" si="94"/>
        <v>.</v>
      </c>
      <c r="W94" s="113" t="str">
        <f t="shared" si="86"/>
        <v/>
      </c>
      <c r="X94" s="113" t="str">
        <f t="shared" si="87"/>
        <v/>
      </c>
      <c r="Y94" s="139" t="str">
        <f t="shared" si="88"/>
        <v>.</v>
      </c>
      <c r="Z94" s="113"/>
      <c r="AA94" s="113" t="str">
        <f t="shared" si="89"/>
        <v/>
      </c>
      <c r="AB94" s="113" t="str">
        <f t="shared" si="90"/>
        <v/>
      </c>
      <c r="AC94" s="139" t="str">
        <f t="shared" si="91"/>
        <v>.</v>
      </c>
    </row>
    <row r="95" spans="1:29" x14ac:dyDescent="0.3">
      <c r="A95" s="17"/>
      <c r="B95" s="55">
        <v>3</v>
      </c>
      <c r="C95" s="18" t="str">
        <f t="shared" si="92"/>
        <v/>
      </c>
      <c r="D95" s="18" t="str">
        <f t="shared" si="65"/>
        <v/>
      </c>
      <c r="E95" s="101" t="s">
        <v>290</v>
      </c>
      <c r="F95" s="142">
        <f>Decsheets!$V$7</f>
        <v>4</v>
      </c>
      <c r="G95" s="10"/>
      <c r="H95" s="10"/>
      <c r="I95" s="143" t="s">
        <v>353</v>
      </c>
      <c r="J95" s="16" t="str">
        <f t="shared" si="93"/>
        <v/>
      </c>
      <c r="K95" s="16" t="str">
        <f t="shared" si="93"/>
        <v/>
      </c>
      <c r="L95" s="16" t="str">
        <f t="shared" si="93"/>
        <v/>
      </c>
      <c r="M95" s="16" t="str">
        <f t="shared" si="93"/>
        <v/>
      </c>
      <c r="N95" s="16" t="str">
        <f t="shared" si="93"/>
        <v/>
      </c>
      <c r="O95" s="16" t="str">
        <f t="shared" si="93"/>
        <v/>
      </c>
      <c r="P95" s="16" t="str">
        <f t="shared" si="93"/>
        <v/>
      </c>
      <c r="Q95" s="16" t="str">
        <f t="shared" si="93"/>
        <v/>
      </c>
      <c r="R95" s="16"/>
      <c r="S95" s="10"/>
      <c r="T95" s="259" t="str">
        <f t="shared" si="94"/>
        <v>.</v>
      </c>
      <c r="W95" s="113" t="str">
        <f t="shared" si="86"/>
        <v/>
      </c>
      <c r="X95" s="113" t="str">
        <f t="shared" si="87"/>
        <v/>
      </c>
      <c r="Y95" s="139" t="str">
        <f t="shared" si="88"/>
        <v>.</v>
      </c>
      <c r="Z95" s="113"/>
      <c r="AA95" s="113" t="str">
        <f t="shared" si="89"/>
        <v/>
      </c>
      <c r="AB95" s="113" t="str">
        <f t="shared" si="90"/>
        <v/>
      </c>
      <c r="AC95" s="139" t="str">
        <f t="shared" si="91"/>
        <v>.</v>
      </c>
    </row>
    <row r="96" spans="1:29" x14ac:dyDescent="0.3">
      <c r="A96" s="17"/>
      <c r="B96" s="55" t="s">
        <v>22</v>
      </c>
      <c r="C96" s="18" t="str">
        <f t="shared" si="92"/>
        <v/>
      </c>
      <c r="D96" s="18" t="str">
        <f t="shared" si="65"/>
        <v/>
      </c>
      <c r="E96" s="101" t="s">
        <v>290</v>
      </c>
      <c r="F96" s="142">
        <f>Decsheets!$V$8</f>
        <v>3</v>
      </c>
      <c r="G96" s="10"/>
      <c r="H96" s="10"/>
      <c r="I96" s="143" t="s">
        <v>356</v>
      </c>
      <c r="J96" s="16" t="str">
        <f t="shared" si="93"/>
        <v/>
      </c>
      <c r="K96" s="16" t="str">
        <f t="shared" si="93"/>
        <v/>
      </c>
      <c r="L96" s="16" t="str">
        <f t="shared" si="93"/>
        <v/>
      </c>
      <c r="M96" s="16" t="str">
        <f t="shared" si="93"/>
        <v/>
      </c>
      <c r="N96" s="16" t="str">
        <f t="shared" si="93"/>
        <v/>
      </c>
      <c r="O96" s="16" t="str">
        <f t="shared" si="93"/>
        <v/>
      </c>
      <c r="P96" s="16" t="str">
        <f t="shared" si="93"/>
        <v/>
      </c>
      <c r="Q96" s="16" t="str">
        <f t="shared" si="93"/>
        <v/>
      </c>
      <c r="R96" s="16"/>
      <c r="S96" s="10"/>
      <c r="T96" s="259" t="str">
        <f t="shared" si="94"/>
        <v>.</v>
      </c>
      <c r="W96" s="113" t="str">
        <f t="shared" si="86"/>
        <v/>
      </c>
      <c r="X96" s="113" t="str">
        <f t="shared" si="87"/>
        <v/>
      </c>
      <c r="Y96" s="139" t="str">
        <f t="shared" si="88"/>
        <v>.</v>
      </c>
      <c r="Z96" s="113"/>
      <c r="AA96" s="113" t="str">
        <f t="shared" si="89"/>
        <v/>
      </c>
      <c r="AB96" s="113" t="str">
        <f t="shared" si="90"/>
        <v/>
      </c>
      <c r="AC96" s="139" t="str">
        <f t="shared" si="91"/>
        <v>.</v>
      </c>
    </row>
    <row r="97" spans="1:29" x14ac:dyDescent="0.3">
      <c r="A97" s="17"/>
      <c r="B97" s="55" t="s">
        <v>23</v>
      </c>
      <c r="C97" s="18" t="str">
        <f t="shared" si="92"/>
        <v/>
      </c>
      <c r="D97" s="18" t="str">
        <f t="shared" si="65"/>
        <v/>
      </c>
      <c r="E97" s="101" t="s">
        <v>290</v>
      </c>
      <c r="F97" s="142">
        <f>Decsheets!$V$9</f>
        <v>2</v>
      </c>
      <c r="G97" s="10"/>
      <c r="H97" s="10"/>
      <c r="I97" s="143" t="s">
        <v>357</v>
      </c>
      <c r="J97" s="16" t="str">
        <f t="shared" si="93"/>
        <v/>
      </c>
      <c r="K97" s="16" t="str">
        <f t="shared" si="93"/>
        <v/>
      </c>
      <c r="L97" s="16" t="str">
        <f t="shared" si="93"/>
        <v/>
      </c>
      <c r="M97" s="16" t="str">
        <f t="shared" si="93"/>
        <v/>
      </c>
      <c r="N97" s="16" t="str">
        <f t="shared" si="93"/>
        <v/>
      </c>
      <c r="O97" s="16" t="str">
        <f t="shared" si="93"/>
        <v/>
      </c>
      <c r="P97" s="16" t="str">
        <f t="shared" si="93"/>
        <v/>
      </c>
      <c r="Q97" s="16" t="str">
        <f t="shared" si="93"/>
        <v/>
      </c>
      <c r="R97" s="16"/>
      <c r="S97" s="10"/>
      <c r="T97" s="259" t="str">
        <f t="shared" si="94"/>
        <v>.</v>
      </c>
      <c r="W97" s="113" t="str">
        <f t="shared" si="86"/>
        <v/>
      </c>
      <c r="X97" s="113" t="str">
        <f t="shared" si="87"/>
        <v/>
      </c>
      <c r="Y97" s="139" t="str">
        <f t="shared" si="88"/>
        <v>.</v>
      </c>
      <c r="Z97" s="113"/>
      <c r="AA97" s="113" t="str">
        <f t="shared" si="89"/>
        <v/>
      </c>
      <c r="AB97" s="113" t="str">
        <f t="shared" si="90"/>
        <v/>
      </c>
      <c r="AC97" s="139" t="str">
        <f t="shared" si="91"/>
        <v>.</v>
      </c>
    </row>
    <row r="98" spans="1:29" x14ac:dyDescent="0.3">
      <c r="A98" s="17"/>
      <c r="B98" s="55" t="s">
        <v>24</v>
      </c>
      <c r="C98" s="18" t="str">
        <f t="shared" si="92"/>
        <v/>
      </c>
      <c r="D98" s="18" t="str">
        <f t="shared" si="65"/>
        <v/>
      </c>
      <c r="E98" s="101" t="s">
        <v>290</v>
      </c>
      <c r="F98" s="142">
        <f>Decsheets!$V$10</f>
        <v>1</v>
      </c>
      <c r="G98" s="10"/>
      <c r="H98" s="10"/>
      <c r="I98" s="19"/>
      <c r="J98" s="16" t="str">
        <f t="shared" si="93"/>
        <v/>
      </c>
      <c r="K98" s="16" t="str">
        <f t="shared" si="93"/>
        <v/>
      </c>
      <c r="L98" s="16" t="str">
        <f t="shared" si="93"/>
        <v/>
      </c>
      <c r="M98" s="16" t="str">
        <f t="shared" si="93"/>
        <v/>
      </c>
      <c r="N98" s="16" t="str">
        <f t="shared" si="93"/>
        <v/>
      </c>
      <c r="O98" s="16" t="str">
        <f t="shared" si="93"/>
        <v/>
      </c>
      <c r="P98" s="16" t="str">
        <f t="shared" si="93"/>
        <v/>
      </c>
      <c r="Q98" s="16" t="str">
        <f t="shared" si="93"/>
        <v/>
      </c>
      <c r="R98" s="16"/>
      <c r="S98" s="10"/>
      <c r="T98" s="259" t="str">
        <f t="shared" si="94"/>
        <v>.</v>
      </c>
      <c r="W98" s="113"/>
      <c r="X98" s="113"/>
      <c r="Y98" s="139"/>
      <c r="Z98" s="113"/>
      <c r="AA98" s="113"/>
      <c r="AB98" s="113"/>
      <c r="AC98" s="139"/>
    </row>
    <row r="99" spans="1:29" x14ac:dyDescent="0.3">
      <c r="A99" s="17"/>
      <c r="B99" s="55" t="s">
        <v>25</v>
      </c>
      <c r="C99" s="18" t="str">
        <f t="shared" si="92"/>
        <v/>
      </c>
      <c r="D99" s="18" t="str">
        <f t="shared" si="65"/>
        <v/>
      </c>
      <c r="E99" s="101" t="s">
        <v>290</v>
      </c>
      <c r="F99" s="142" t="str">
        <f>Decsheets!$V$11</f>
        <v>-</v>
      </c>
      <c r="G99" s="10"/>
      <c r="H99" s="10"/>
      <c r="I99" s="19"/>
      <c r="J99" s="16" t="str">
        <f t="shared" si="93"/>
        <v/>
      </c>
      <c r="K99" s="16" t="str">
        <f t="shared" si="93"/>
        <v/>
      </c>
      <c r="L99" s="16" t="str">
        <f t="shared" si="93"/>
        <v/>
      </c>
      <c r="M99" s="16" t="str">
        <f t="shared" si="93"/>
        <v/>
      </c>
      <c r="N99" s="16" t="str">
        <f t="shared" si="93"/>
        <v/>
      </c>
      <c r="O99" s="16" t="str">
        <f t="shared" si="93"/>
        <v/>
      </c>
      <c r="P99" s="16" t="str">
        <f t="shared" si="93"/>
        <v/>
      </c>
      <c r="Q99" s="16" t="str">
        <f t="shared" si="93"/>
        <v/>
      </c>
      <c r="R99" s="16">
        <f>SUM(Decsheets!$V$5:$V$12)-(SUM(J93:P99))</f>
        <v>21</v>
      </c>
      <c r="S99" s="10"/>
      <c r="T99" s="259" t="str">
        <f t="shared" si="94"/>
        <v>.</v>
      </c>
      <c r="W99" s="113" t="s">
        <v>335</v>
      </c>
      <c r="X99" s="113"/>
      <c r="Y99" s="139"/>
      <c r="Z99" s="113"/>
      <c r="AA99" s="113" t="s">
        <v>336</v>
      </c>
      <c r="AB99" s="113"/>
      <c r="AC99" s="139"/>
    </row>
    <row r="100" spans="1:29" x14ac:dyDescent="0.3">
      <c r="A100" s="23" t="s">
        <v>7</v>
      </c>
      <c r="B100" s="54"/>
      <c r="C100" s="20" t="s">
        <v>123</v>
      </c>
      <c r="D100" s="19"/>
      <c r="E100" s="128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35</v>
      </c>
      <c r="T100" s="263"/>
      <c r="W100" s="113" t="str">
        <f t="shared" ref="W100:W106" si="95">$C157</f>
        <v/>
      </c>
      <c r="X100" s="113" t="str">
        <f t="shared" ref="X100:X106" si="96">$D157</f>
        <v/>
      </c>
      <c r="Y100" s="139" t="str">
        <f t="shared" ref="Y100:Y106" si="97">$E157</f>
        <v>.</v>
      </c>
      <c r="Z100" s="113"/>
      <c r="AA100" s="113" t="str">
        <f t="shared" ref="AA100:AA106" si="98">$C165</f>
        <v/>
      </c>
      <c r="AB100" s="113" t="str">
        <f t="shared" ref="AB100:AB106" si="99">$D165</f>
        <v/>
      </c>
      <c r="AC100" s="139" t="str">
        <f t="shared" ref="AC100:AC106" si="100">$E165</f>
        <v>.</v>
      </c>
    </row>
    <row r="101" spans="1:29" x14ac:dyDescent="0.3">
      <c r="A101" s="17"/>
      <c r="B101" s="55">
        <v>1</v>
      </c>
      <c r="C101" s="18" t="str">
        <f t="shared" ref="C101:C107" si="101">IF(A101="","",VLOOKUP($A$100,IF(LEN(A101)=2,U13BB,U13BA),VLOOKUP(LEFT(A101,1),club,6,FALSE),FALSE))</f>
        <v/>
      </c>
      <c r="D101" s="18" t="str">
        <f t="shared" si="65"/>
        <v/>
      </c>
      <c r="E101" s="101" t="s">
        <v>290</v>
      </c>
      <c r="F101" s="142">
        <f>Decsheets!$V$5</f>
        <v>6</v>
      </c>
      <c r="G101" s="10"/>
      <c r="H101" s="10"/>
      <c r="I101" s="19"/>
      <c r="J101" s="16" t="str">
        <f t="shared" ref="J101:Q107" si="102">IF($A101="","",IF(LEFT($A101,1)=J$12,$F101,""))</f>
        <v/>
      </c>
      <c r="K101" s="16" t="str">
        <f t="shared" si="102"/>
        <v/>
      </c>
      <c r="L101" s="16" t="str">
        <f t="shared" si="102"/>
        <v/>
      </c>
      <c r="M101" s="16" t="str">
        <f t="shared" si="102"/>
        <v/>
      </c>
      <c r="N101" s="16" t="str">
        <f t="shared" si="102"/>
        <v/>
      </c>
      <c r="O101" s="16" t="str">
        <f t="shared" si="102"/>
        <v/>
      </c>
      <c r="P101" s="16" t="str">
        <f t="shared" si="102"/>
        <v/>
      </c>
      <c r="Q101" s="16" t="str">
        <f t="shared" si="102"/>
        <v/>
      </c>
      <c r="R101" s="16"/>
      <c r="S101" s="10"/>
      <c r="T101" s="259" t="str">
        <f t="shared" ref="T101:T107" si="103">IFERROR(IF(E101=".",".",IF(E101&gt;=$AN$25,"L9",IF(E101&gt;=$AM$25,"L8",IF(E101&gt;=$AL$25,"L7",IF(E101&gt;=$AK$25,"L6",IF(E101&gt;=$AJ$25,"L5",IF(E101&gt;=$AI$25,"L4",IF(E101&gt;=$AH$25,"L3",IF(E101&gt;=$AG$25,"L2",IF(E101&gt;=$AF$25,"L1","-")))))))))),"?")</f>
        <v>.</v>
      </c>
      <c r="W101" s="113" t="str">
        <f t="shared" si="95"/>
        <v/>
      </c>
      <c r="X101" s="113" t="str">
        <f t="shared" si="96"/>
        <v/>
      </c>
      <c r="Y101" s="139" t="str">
        <f t="shared" si="97"/>
        <v>.</v>
      </c>
      <c r="Z101" s="113"/>
      <c r="AA101" s="113" t="str">
        <f t="shared" si="98"/>
        <v/>
      </c>
      <c r="AB101" s="113" t="str">
        <f t="shared" si="99"/>
        <v/>
      </c>
      <c r="AC101" s="139" t="str">
        <f t="shared" si="100"/>
        <v>.</v>
      </c>
    </row>
    <row r="102" spans="1:29" x14ac:dyDescent="0.3">
      <c r="A102" s="17"/>
      <c r="B102" s="55">
        <v>2</v>
      </c>
      <c r="C102" s="18" t="str">
        <f t="shared" si="101"/>
        <v/>
      </c>
      <c r="D102" s="18" t="str">
        <f t="shared" si="65"/>
        <v/>
      </c>
      <c r="E102" s="101" t="s">
        <v>290</v>
      </c>
      <c r="F102" s="142">
        <f>Decsheets!$V$6</f>
        <v>5</v>
      </c>
      <c r="G102" s="10"/>
      <c r="H102" s="10"/>
      <c r="I102" s="143" t="s">
        <v>352</v>
      </c>
      <c r="J102" s="16" t="str">
        <f t="shared" si="102"/>
        <v/>
      </c>
      <c r="K102" s="16" t="str">
        <f t="shared" si="102"/>
        <v/>
      </c>
      <c r="L102" s="16" t="str">
        <f t="shared" si="102"/>
        <v/>
      </c>
      <c r="M102" s="16" t="str">
        <f t="shared" si="102"/>
        <v/>
      </c>
      <c r="N102" s="16" t="str">
        <f t="shared" si="102"/>
        <v/>
      </c>
      <c r="O102" s="16" t="str">
        <f t="shared" si="102"/>
        <v/>
      </c>
      <c r="P102" s="16" t="str">
        <f t="shared" si="102"/>
        <v/>
      </c>
      <c r="Q102" s="16" t="str">
        <f t="shared" si="102"/>
        <v/>
      </c>
      <c r="R102" s="16"/>
      <c r="S102" s="10"/>
      <c r="T102" s="259" t="str">
        <f t="shared" si="103"/>
        <v>.</v>
      </c>
      <c r="W102" s="113" t="str">
        <f t="shared" si="95"/>
        <v/>
      </c>
      <c r="X102" s="113" t="str">
        <f t="shared" si="96"/>
        <v/>
      </c>
      <c r="Y102" s="139" t="str">
        <f t="shared" si="97"/>
        <v>.</v>
      </c>
      <c r="Z102" s="113"/>
      <c r="AA102" s="113" t="str">
        <f t="shared" si="98"/>
        <v/>
      </c>
      <c r="AB102" s="113" t="str">
        <f t="shared" si="99"/>
        <v/>
      </c>
      <c r="AC102" s="139" t="str">
        <f t="shared" si="100"/>
        <v>.</v>
      </c>
    </row>
    <row r="103" spans="1:29" x14ac:dyDescent="0.3">
      <c r="A103" s="17"/>
      <c r="B103" s="55">
        <v>3</v>
      </c>
      <c r="C103" s="18" t="str">
        <f t="shared" si="101"/>
        <v/>
      </c>
      <c r="D103" s="18" t="str">
        <f t="shared" si="65"/>
        <v/>
      </c>
      <c r="E103" s="101" t="s">
        <v>290</v>
      </c>
      <c r="F103" s="142">
        <f>Decsheets!$V$7</f>
        <v>4</v>
      </c>
      <c r="G103" s="10"/>
      <c r="H103" s="10"/>
      <c r="I103" s="143" t="s">
        <v>353</v>
      </c>
      <c r="J103" s="16" t="str">
        <f t="shared" si="102"/>
        <v/>
      </c>
      <c r="K103" s="16" t="str">
        <f t="shared" si="102"/>
        <v/>
      </c>
      <c r="L103" s="16" t="str">
        <f t="shared" si="102"/>
        <v/>
      </c>
      <c r="M103" s="16" t="str">
        <f t="shared" si="102"/>
        <v/>
      </c>
      <c r="N103" s="16" t="str">
        <f t="shared" si="102"/>
        <v/>
      </c>
      <c r="O103" s="16" t="str">
        <f t="shared" si="102"/>
        <v/>
      </c>
      <c r="P103" s="16" t="str">
        <f t="shared" si="102"/>
        <v/>
      </c>
      <c r="Q103" s="16" t="str">
        <f t="shared" si="102"/>
        <v/>
      </c>
      <c r="R103" s="16"/>
      <c r="S103" s="10"/>
      <c r="T103" s="259" t="str">
        <f t="shared" si="103"/>
        <v>.</v>
      </c>
      <c r="W103" s="113" t="str">
        <f t="shared" si="95"/>
        <v/>
      </c>
      <c r="X103" s="113" t="str">
        <f t="shared" si="96"/>
        <v/>
      </c>
      <c r="Y103" s="139" t="str">
        <f t="shared" si="97"/>
        <v>.</v>
      </c>
      <c r="Z103" s="113"/>
      <c r="AA103" s="113" t="str">
        <f t="shared" si="98"/>
        <v/>
      </c>
      <c r="AB103" s="113" t="str">
        <f t="shared" si="99"/>
        <v/>
      </c>
      <c r="AC103" s="139" t="str">
        <f t="shared" si="100"/>
        <v>.</v>
      </c>
    </row>
    <row r="104" spans="1:29" x14ac:dyDescent="0.3">
      <c r="A104" s="17"/>
      <c r="B104" s="55" t="s">
        <v>22</v>
      </c>
      <c r="C104" s="18" t="str">
        <f t="shared" si="101"/>
        <v/>
      </c>
      <c r="D104" s="18" t="str">
        <f t="shared" si="65"/>
        <v/>
      </c>
      <c r="E104" s="101" t="s">
        <v>290</v>
      </c>
      <c r="F104" s="142">
        <f>Decsheets!$V$8</f>
        <v>3</v>
      </c>
      <c r="G104" s="10"/>
      <c r="H104" s="10"/>
      <c r="I104" s="143" t="s">
        <v>356</v>
      </c>
      <c r="J104" s="16" t="str">
        <f t="shared" si="102"/>
        <v/>
      </c>
      <c r="K104" s="16" t="str">
        <f t="shared" si="102"/>
        <v/>
      </c>
      <c r="L104" s="16" t="str">
        <f t="shared" si="102"/>
        <v/>
      </c>
      <c r="M104" s="16" t="str">
        <f t="shared" si="102"/>
        <v/>
      </c>
      <c r="N104" s="16" t="str">
        <f t="shared" si="102"/>
        <v/>
      </c>
      <c r="O104" s="16" t="str">
        <f t="shared" si="102"/>
        <v/>
      </c>
      <c r="P104" s="16" t="str">
        <f t="shared" si="102"/>
        <v/>
      </c>
      <c r="Q104" s="16" t="str">
        <f t="shared" si="102"/>
        <v/>
      </c>
      <c r="R104" s="16"/>
      <c r="S104" s="10"/>
      <c r="T104" s="259" t="str">
        <f t="shared" si="103"/>
        <v>.</v>
      </c>
      <c r="W104" s="113" t="str">
        <f t="shared" si="95"/>
        <v/>
      </c>
      <c r="X104" s="113" t="str">
        <f t="shared" si="96"/>
        <v/>
      </c>
      <c r="Y104" s="139" t="str">
        <f t="shared" si="97"/>
        <v>.</v>
      </c>
      <c r="Z104" s="113"/>
      <c r="AA104" s="113" t="str">
        <f t="shared" si="98"/>
        <v/>
      </c>
      <c r="AB104" s="113" t="str">
        <f t="shared" si="99"/>
        <v/>
      </c>
      <c r="AC104" s="139" t="str">
        <f t="shared" si="100"/>
        <v>.</v>
      </c>
    </row>
    <row r="105" spans="1:29" x14ac:dyDescent="0.3">
      <c r="A105" s="17"/>
      <c r="B105" s="55" t="s">
        <v>23</v>
      </c>
      <c r="C105" s="18" t="str">
        <f t="shared" si="101"/>
        <v/>
      </c>
      <c r="D105" s="18" t="str">
        <f t="shared" si="65"/>
        <v/>
      </c>
      <c r="E105" s="101" t="s">
        <v>290</v>
      </c>
      <c r="F105" s="142">
        <f>Decsheets!$V$9</f>
        <v>2</v>
      </c>
      <c r="G105" s="10"/>
      <c r="H105" s="10"/>
      <c r="I105" s="143" t="s">
        <v>357</v>
      </c>
      <c r="J105" s="16" t="str">
        <f t="shared" si="102"/>
        <v/>
      </c>
      <c r="K105" s="16" t="str">
        <f t="shared" si="102"/>
        <v/>
      </c>
      <c r="L105" s="16" t="str">
        <f t="shared" si="102"/>
        <v/>
      </c>
      <c r="M105" s="16" t="str">
        <f t="shared" si="102"/>
        <v/>
      </c>
      <c r="N105" s="16" t="str">
        <f t="shared" si="102"/>
        <v/>
      </c>
      <c r="O105" s="16" t="str">
        <f t="shared" si="102"/>
        <v/>
      </c>
      <c r="P105" s="16" t="str">
        <f t="shared" si="102"/>
        <v/>
      </c>
      <c r="Q105" s="16" t="str">
        <f t="shared" si="102"/>
        <v/>
      </c>
      <c r="R105" s="16"/>
      <c r="S105" s="10"/>
      <c r="T105" s="259" t="str">
        <f t="shared" si="103"/>
        <v>.</v>
      </c>
      <c r="W105" s="113" t="str">
        <f t="shared" si="95"/>
        <v/>
      </c>
      <c r="X105" s="113" t="str">
        <f t="shared" si="96"/>
        <v/>
      </c>
      <c r="Y105" s="139" t="str">
        <f t="shared" si="97"/>
        <v>.</v>
      </c>
      <c r="Z105" s="113"/>
      <c r="AA105" s="113" t="str">
        <f t="shared" si="98"/>
        <v/>
      </c>
      <c r="AB105" s="113" t="str">
        <f t="shared" si="99"/>
        <v/>
      </c>
      <c r="AC105" s="139" t="str">
        <f t="shared" si="100"/>
        <v>.</v>
      </c>
    </row>
    <row r="106" spans="1:29" x14ac:dyDescent="0.3">
      <c r="A106" s="17"/>
      <c r="B106" s="55" t="s">
        <v>24</v>
      </c>
      <c r="C106" s="18" t="str">
        <f t="shared" si="101"/>
        <v/>
      </c>
      <c r="D106" s="18" t="str">
        <f t="shared" si="65"/>
        <v/>
      </c>
      <c r="E106" s="101" t="s">
        <v>290</v>
      </c>
      <c r="F106" s="142">
        <f>Decsheets!$V$10</f>
        <v>1</v>
      </c>
      <c r="G106" s="10"/>
      <c r="H106" s="10"/>
      <c r="I106" s="143"/>
      <c r="J106" s="16" t="str">
        <f t="shared" si="102"/>
        <v/>
      </c>
      <c r="K106" s="16" t="str">
        <f t="shared" si="102"/>
        <v/>
      </c>
      <c r="L106" s="16" t="str">
        <f t="shared" si="102"/>
        <v/>
      </c>
      <c r="M106" s="16" t="str">
        <f t="shared" si="102"/>
        <v/>
      </c>
      <c r="N106" s="16" t="str">
        <f t="shared" si="102"/>
        <v/>
      </c>
      <c r="O106" s="16" t="str">
        <f t="shared" si="102"/>
        <v/>
      </c>
      <c r="P106" s="16" t="str">
        <f t="shared" si="102"/>
        <v/>
      </c>
      <c r="Q106" s="16" t="str">
        <f t="shared" si="102"/>
        <v/>
      </c>
      <c r="R106" s="16"/>
      <c r="S106" s="10"/>
      <c r="T106" s="259" t="str">
        <f t="shared" si="103"/>
        <v>.</v>
      </c>
      <c r="W106" s="113" t="str">
        <f t="shared" si="95"/>
        <v/>
      </c>
      <c r="X106" s="113" t="str">
        <f t="shared" si="96"/>
        <v/>
      </c>
      <c r="Y106" s="139" t="str">
        <f t="shared" si="97"/>
        <v>.</v>
      </c>
      <c r="Z106" s="113"/>
      <c r="AA106" s="113" t="str">
        <f t="shared" si="98"/>
        <v/>
      </c>
      <c r="AB106" s="113" t="str">
        <f t="shared" si="99"/>
        <v/>
      </c>
      <c r="AC106" s="139" t="str">
        <f t="shared" si="100"/>
        <v>.</v>
      </c>
    </row>
    <row r="107" spans="1:29" x14ac:dyDescent="0.3">
      <c r="A107" s="17"/>
      <c r="B107" s="55" t="s">
        <v>25</v>
      </c>
      <c r="C107" s="18" t="str">
        <f t="shared" si="101"/>
        <v/>
      </c>
      <c r="D107" s="18" t="str">
        <f t="shared" si="65"/>
        <v/>
      </c>
      <c r="E107" s="101" t="s">
        <v>290</v>
      </c>
      <c r="F107" s="142" t="str">
        <f>Decsheets!$V$11</f>
        <v>-</v>
      </c>
      <c r="G107" s="10"/>
      <c r="H107" s="10"/>
      <c r="I107" s="143"/>
      <c r="J107" s="16" t="str">
        <f t="shared" si="102"/>
        <v/>
      </c>
      <c r="K107" s="16" t="str">
        <f t="shared" si="102"/>
        <v/>
      </c>
      <c r="L107" s="16" t="str">
        <f t="shared" si="102"/>
        <v/>
      </c>
      <c r="M107" s="16" t="str">
        <f t="shared" si="102"/>
        <v/>
      </c>
      <c r="N107" s="16" t="str">
        <f t="shared" si="102"/>
        <v/>
      </c>
      <c r="O107" s="16" t="str">
        <f t="shared" si="102"/>
        <v/>
      </c>
      <c r="P107" s="16" t="str">
        <f t="shared" si="102"/>
        <v/>
      </c>
      <c r="Q107" s="16" t="str">
        <f t="shared" si="102"/>
        <v/>
      </c>
      <c r="R107" s="16">
        <f>SUM(Decsheets!$V$5:$V$12)-(SUM(J101:P107))</f>
        <v>21</v>
      </c>
      <c r="S107" s="10"/>
      <c r="T107" s="259" t="str">
        <f t="shared" si="103"/>
        <v>.</v>
      </c>
    </row>
    <row r="108" spans="1:29" x14ac:dyDescent="0.3">
      <c r="A108" s="23" t="s">
        <v>8</v>
      </c>
      <c r="B108" s="54"/>
      <c r="C108" s="20" t="s">
        <v>124</v>
      </c>
      <c r="D108" s="19"/>
      <c r="E108" s="128" t="s">
        <v>290</v>
      </c>
      <c r="F108" s="19"/>
      <c r="H108" s="10"/>
      <c r="I108" s="144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36</v>
      </c>
      <c r="T108" s="260"/>
    </row>
    <row r="109" spans="1:29" x14ac:dyDescent="0.3">
      <c r="A109" s="17"/>
      <c r="B109" s="55">
        <v>1</v>
      </c>
      <c r="C109" s="18" t="str">
        <f t="shared" ref="C109:C115" si="104">IF(A109="","",VLOOKUP($A$108,IF(LEN(A109)=2,U13BB,U13BA),VLOOKUP(LEFT(A109,1),club,6,FALSE),FALSE))</f>
        <v/>
      </c>
      <c r="D109" s="18" t="str">
        <f t="shared" si="65"/>
        <v/>
      </c>
      <c r="E109" s="101" t="s">
        <v>290</v>
      </c>
      <c r="F109" s="18">
        <f>Decsheets!$V$5</f>
        <v>6</v>
      </c>
      <c r="H109" s="10"/>
      <c r="I109" s="143"/>
      <c r="J109" s="16" t="str">
        <f t="shared" ref="J109:Q115" si="105">IF($A109="","",IF(LEFT($A109,1)=J$12,$F109,""))</f>
        <v/>
      </c>
      <c r="K109" s="16" t="str">
        <f t="shared" si="105"/>
        <v/>
      </c>
      <c r="L109" s="16" t="str">
        <f t="shared" si="105"/>
        <v/>
      </c>
      <c r="M109" s="16" t="str">
        <f t="shared" si="105"/>
        <v/>
      </c>
      <c r="N109" s="16" t="str">
        <f t="shared" si="105"/>
        <v/>
      </c>
      <c r="O109" s="16" t="str">
        <f t="shared" si="105"/>
        <v/>
      </c>
      <c r="P109" s="16" t="str">
        <f t="shared" si="105"/>
        <v/>
      </c>
      <c r="Q109" s="16" t="str">
        <f t="shared" si="105"/>
        <v/>
      </c>
      <c r="R109" s="16"/>
      <c r="S109" s="10"/>
      <c r="T109" s="259" t="str">
        <f t="shared" ref="T109:T115" si="106">IFERROR(IF(E109=".",".",IF(E109&gt;=$AN$26,"L9",IF(E109&gt;=$AM$26,"L8",IF(E109&gt;=$AL$26,"L7",IF(E109&gt;=$AK$26,"L6",IF(E109&gt;=$AJ$26,"L5",IF(E109&gt;=$AI$26,"L4",IF(E109&gt;=$AH$26,"L3",IF(E109&gt;=$AG$26,"L2",IF(E109&gt;=$AF$26,"L1","-")))))))))),"?")</f>
        <v>.</v>
      </c>
    </row>
    <row r="110" spans="1:29" x14ac:dyDescent="0.3">
      <c r="A110" s="17"/>
      <c r="B110" s="55">
        <v>2</v>
      </c>
      <c r="C110" s="18" t="str">
        <f t="shared" si="104"/>
        <v/>
      </c>
      <c r="D110" s="18" t="str">
        <f t="shared" si="65"/>
        <v/>
      </c>
      <c r="E110" s="101" t="s">
        <v>290</v>
      </c>
      <c r="F110" s="18">
        <f>Decsheets!$V$6</f>
        <v>5</v>
      </c>
      <c r="H110" s="10"/>
      <c r="J110" s="16" t="str">
        <f t="shared" si="105"/>
        <v/>
      </c>
      <c r="K110" s="16" t="str">
        <f t="shared" si="105"/>
        <v/>
      </c>
      <c r="L110" s="16" t="str">
        <f t="shared" si="105"/>
        <v/>
      </c>
      <c r="M110" s="16" t="str">
        <f t="shared" si="105"/>
        <v/>
      </c>
      <c r="N110" s="16" t="str">
        <f t="shared" si="105"/>
        <v/>
      </c>
      <c r="O110" s="16" t="str">
        <f t="shared" si="105"/>
        <v/>
      </c>
      <c r="P110" s="16" t="str">
        <f t="shared" si="105"/>
        <v/>
      </c>
      <c r="Q110" s="16" t="str">
        <f t="shared" si="105"/>
        <v/>
      </c>
      <c r="R110" s="16"/>
      <c r="S110" s="10"/>
      <c r="T110" s="259" t="str">
        <f t="shared" si="106"/>
        <v>.</v>
      </c>
    </row>
    <row r="111" spans="1:29" x14ac:dyDescent="0.3">
      <c r="A111" s="17"/>
      <c r="B111" s="55">
        <v>3</v>
      </c>
      <c r="C111" s="18" t="str">
        <f t="shared" si="104"/>
        <v/>
      </c>
      <c r="D111" s="18" t="str">
        <f t="shared" si="65"/>
        <v/>
      </c>
      <c r="E111" s="101" t="s">
        <v>290</v>
      </c>
      <c r="F111" s="18">
        <f>Decsheets!$V$7</f>
        <v>4</v>
      </c>
      <c r="H111" s="10"/>
      <c r="J111" s="16" t="str">
        <f t="shared" si="105"/>
        <v/>
      </c>
      <c r="K111" s="16" t="str">
        <f t="shared" si="105"/>
        <v/>
      </c>
      <c r="L111" s="16" t="str">
        <f t="shared" si="105"/>
        <v/>
      </c>
      <c r="M111" s="16" t="str">
        <f t="shared" si="105"/>
        <v/>
      </c>
      <c r="N111" s="16" t="str">
        <f t="shared" si="105"/>
        <v/>
      </c>
      <c r="O111" s="16" t="str">
        <f t="shared" si="105"/>
        <v/>
      </c>
      <c r="P111" s="16" t="str">
        <f t="shared" si="105"/>
        <v/>
      </c>
      <c r="Q111" s="16" t="str">
        <f t="shared" si="105"/>
        <v/>
      </c>
      <c r="R111" s="16"/>
      <c r="S111" s="10"/>
      <c r="T111" s="259" t="str">
        <f t="shared" si="106"/>
        <v>.</v>
      </c>
    </row>
    <row r="112" spans="1:29" x14ac:dyDescent="0.3">
      <c r="A112" s="17"/>
      <c r="B112" s="55" t="s">
        <v>22</v>
      </c>
      <c r="C112" s="18" t="str">
        <f t="shared" si="104"/>
        <v/>
      </c>
      <c r="D112" s="18" t="str">
        <f t="shared" si="65"/>
        <v/>
      </c>
      <c r="E112" s="101" t="s">
        <v>290</v>
      </c>
      <c r="F112" s="18">
        <f>Decsheets!$V$8</f>
        <v>3</v>
      </c>
      <c r="H112" s="10"/>
      <c r="J112" s="16" t="str">
        <f t="shared" si="105"/>
        <v/>
      </c>
      <c r="K112" s="16" t="str">
        <f t="shared" si="105"/>
        <v/>
      </c>
      <c r="L112" s="16" t="str">
        <f t="shared" si="105"/>
        <v/>
      </c>
      <c r="M112" s="16" t="str">
        <f t="shared" si="105"/>
        <v/>
      </c>
      <c r="N112" s="16" t="str">
        <f t="shared" si="105"/>
        <v/>
      </c>
      <c r="O112" s="16" t="str">
        <f t="shared" si="105"/>
        <v/>
      </c>
      <c r="P112" s="16" t="str">
        <f t="shared" si="105"/>
        <v/>
      </c>
      <c r="Q112" s="16" t="str">
        <f t="shared" si="105"/>
        <v/>
      </c>
      <c r="R112" s="16"/>
      <c r="S112" s="10"/>
      <c r="T112" s="259" t="str">
        <f t="shared" si="106"/>
        <v>.</v>
      </c>
    </row>
    <row r="113" spans="1:20" x14ac:dyDescent="0.3">
      <c r="A113" s="17"/>
      <c r="B113" s="55" t="s">
        <v>23</v>
      </c>
      <c r="C113" s="18" t="str">
        <f t="shared" si="104"/>
        <v/>
      </c>
      <c r="D113" s="18" t="str">
        <f t="shared" si="65"/>
        <v/>
      </c>
      <c r="E113" s="101" t="s">
        <v>290</v>
      </c>
      <c r="F113" s="18">
        <f>Decsheets!$V$9</f>
        <v>2</v>
      </c>
      <c r="H113" s="10"/>
      <c r="J113" s="16" t="str">
        <f t="shared" si="105"/>
        <v/>
      </c>
      <c r="K113" s="16" t="str">
        <f t="shared" si="105"/>
        <v/>
      </c>
      <c r="L113" s="16" t="str">
        <f t="shared" si="105"/>
        <v/>
      </c>
      <c r="M113" s="16" t="str">
        <f t="shared" si="105"/>
        <v/>
      </c>
      <c r="N113" s="16" t="str">
        <f t="shared" si="105"/>
        <v/>
      </c>
      <c r="O113" s="16" t="str">
        <f t="shared" si="105"/>
        <v/>
      </c>
      <c r="P113" s="16" t="str">
        <f t="shared" si="105"/>
        <v/>
      </c>
      <c r="Q113" s="16" t="str">
        <f t="shared" si="105"/>
        <v/>
      </c>
      <c r="R113" s="16"/>
      <c r="S113" s="10"/>
      <c r="T113" s="259" t="str">
        <f t="shared" si="106"/>
        <v>.</v>
      </c>
    </row>
    <row r="114" spans="1:20" x14ac:dyDescent="0.3">
      <c r="A114" s="17"/>
      <c r="B114" s="55" t="s">
        <v>24</v>
      </c>
      <c r="C114" s="18" t="str">
        <f t="shared" si="104"/>
        <v/>
      </c>
      <c r="D114" s="18" t="str">
        <f t="shared" si="65"/>
        <v/>
      </c>
      <c r="E114" s="101" t="s">
        <v>290</v>
      </c>
      <c r="F114" s="18">
        <f>Decsheets!$V$10</f>
        <v>1</v>
      </c>
      <c r="H114" s="10"/>
      <c r="I114" s="19"/>
      <c r="J114" s="16" t="str">
        <f t="shared" si="105"/>
        <v/>
      </c>
      <c r="K114" s="16" t="str">
        <f t="shared" si="105"/>
        <v/>
      </c>
      <c r="L114" s="16" t="str">
        <f t="shared" si="105"/>
        <v/>
      </c>
      <c r="M114" s="16" t="str">
        <f t="shared" si="105"/>
        <v/>
      </c>
      <c r="N114" s="16" t="str">
        <f t="shared" si="105"/>
        <v/>
      </c>
      <c r="O114" s="16" t="str">
        <f t="shared" si="105"/>
        <v/>
      </c>
      <c r="P114" s="16" t="str">
        <f t="shared" si="105"/>
        <v/>
      </c>
      <c r="Q114" s="16" t="str">
        <f t="shared" si="105"/>
        <v/>
      </c>
      <c r="R114" s="16"/>
      <c r="S114" s="10"/>
      <c r="T114" s="259" t="str">
        <f t="shared" si="106"/>
        <v>.</v>
      </c>
    </row>
    <row r="115" spans="1:20" x14ac:dyDescent="0.3">
      <c r="A115" s="17"/>
      <c r="B115" s="55" t="s">
        <v>25</v>
      </c>
      <c r="C115" s="18" t="str">
        <f t="shared" si="104"/>
        <v/>
      </c>
      <c r="D115" s="18" t="str">
        <f t="shared" si="65"/>
        <v/>
      </c>
      <c r="E115" s="101" t="s">
        <v>290</v>
      </c>
      <c r="F115" s="18" t="str">
        <f>Decsheets!$V$11</f>
        <v>-</v>
      </c>
      <c r="H115" s="10"/>
      <c r="I115" s="19"/>
      <c r="J115" s="16" t="str">
        <f t="shared" si="105"/>
        <v/>
      </c>
      <c r="K115" s="16" t="str">
        <f t="shared" si="105"/>
        <v/>
      </c>
      <c r="L115" s="16" t="str">
        <f t="shared" si="105"/>
        <v/>
      </c>
      <c r="M115" s="16" t="str">
        <f t="shared" si="105"/>
        <v/>
      </c>
      <c r="N115" s="16" t="str">
        <f t="shared" si="105"/>
        <v/>
      </c>
      <c r="O115" s="16" t="str">
        <f t="shared" si="105"/>
        <v/>
      </c>
      <c r="P115" s="16" t="str">
        <f t="shared" si="105"/>
        <v/>
      </c>
      <c r="Q115" s="16" t="str">
        <f t="shared" si="105"/>
        <v/>
      </c>
      <c r="R115" s="16">
        <f>SUM(Decsheets!$V$5:$V$12)-(SUM(J109:P115))</f>
        <v>21</v>
      </c>
      <c r="S115" s="10"/>
      <c r="T115" s="259" t="str">
        <f t="shared" si="106"/>
        <v>.</v>
      </c>
    </row>
    <row r="116" spans="1:20" x14ac:dyDescent="0.3">
      <c r="A116" s="23" t="s">
        <v>8</v>
      </c>
      <c r="B116" s="54"/>
      <c r="C116" s="20" t="s">
        <v>125</v>
      </c>
      <c r="D116" s="19"/>
      <c r="E116" s="128" t="s">
        <v>290</v>
      </c>
      <c r="F116" s="19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37</v>
      </c>
      <c r="T116" s="263"/>
    </row>
    <row r="117" spans="1:20" x14ac:dyDescent="0.3">
      <c r="A117" s="17"/>
      <c r="B117" s="55">
        <v>1</v>
      </c>
      <c r="C117" s="18" t="str">
        <f t="shared" ref="C117:C123" si="107">IF(A117="","",VLOOKUP($A$116,IF(LEN(A117)=2,U13BB,U13BA),VLOOKUP(LEFT(A117,1),club,6,FALSE),FALSE))</f>
        <v/>
      </c>
      <c r="D117" s="18" t="str">
        <f t="shared" si="65"/>
        <v/>
      </c>
      <c r="E117" s="101" t="s">
        <v>290</v>
      </c>
      <c r="F117" s="18">
        <f>Decsheets!$V$5</f>
        <v>6</v>
      </c>
      <c r="H117" s="10"/>
      <c r="I117" s="19"/>
      <c r="J117" s="16" t="str">
        <f t="shared" ref="J117:Q123" si="108">IF($A117="","",IF(LEFT($A117,1)=J$12,$F117,""))</f>
        <v/>
      </c>
      <c r="K117" s="16" t="str">
        <f t="shared" si="108"/>
        <v/>
      </c>
      <c r="L117" s="16" t="str">
        <f t="shared" si="108"/>
        <v/>
      </c>
      <c r="M117" s="16" t="str">
        <f t="shared" si="108"/>
        <v/>
      </c>
      <c r="N117" s="16" t="str">
        <f t="shared" si="108"/>
        <v/>
      </c>
      <c r="O117" s="16" t="str">
        <f t="shared" si="108"/>
        <v/>
      </c>
      <c r="P117" s="16" t="str">
        <f t="shared" si="108"/>
        <v/>
      </c>
      <c r="Q117" s="16" t="str">
        <f t="shared" si="108"/>
        <v/>
      </c>
      <c r="R117" s="16"/>
      <c r="S117" s="10"/>
      <c r="T117" s="259" t="str">
        <f t="shared" ref="T117:T123" si="109">IFERROR(IF(E117=".",".",IF(E117&gt;=$AN$26,"L9",IF(E117&gt;=$AM$26,"L8",IF(E117&gt;=$AL$26,"L7",IF(E117&gt;=$AK$26,"L6",IF(E117&gt;=$AJ$26,"L5",IF(E117&gt;=$AI$26,"L4",IF(E117&gt;=$AH$26,"L3",IF(E117&gt;=$AG$26,"L2",IF(E117&gt;=$AF$26,"L1","-")))))))))),"?")</f>
        <v>.</v>
      </c>
    </row>
    <row r="118" spans="1:20" x14ac:dyDescent="0.3">
      <c r="A118" s="17"/>
      <c r="B118" s="55">
        <v>2</v>
      </c>
      <c r="C118" s="18" t="str">
        <f t="shared" si="107"/>
        <v/>
      </c>
      <c r="D118" s="18" t="str">
        <f t="shared" si="65"/>
        <v/>
      </c>
      <c r="E118" s="101" t="s">
        <v>290</v>
      </c>
      <c r="F118" s="18">
        <f>Decsheets!$V$6</f>
        <v>5</v>
      </c>
      <c r="H118" s="10"/>
      <c r="I118" s="19"/>
      <c r="J118" s="16" t="str">
        <f t="shared" si="108"/>
        <v/>
      </c>
      <c r="K118" s="16" t="str">
        <f t="shared" si="108"/>
        <v/>
      </c>
      <c r="L118" s="16" t="str">
        <f t="shared" si="108"/>
        <v/>
      </c>
      <c r="M118" s="16" t="str">
        <f t="shared" si="108"/>
        <v/>
      </c>
      <c r="N118" s="16" t="str">
        <f t="shared" si="108"/>
        <v/>
      </c>
      <c r="O118" s="16" t="str">
        <f t="shared" si="108"/>
        <v/>
      </c>
      <c r="P118" s="16" t="str">
        <f t="shared" si="108"/>
        <v/>
      </c>
      <c r="Q118" s="16" t="str">
        <f t="shared" si="108"/>
        <v/>
      </c>
      <c r="R118" s="16"/>
      <c r="S118" s="10"/>
      <c r="T118" s="259" t="str">
        <f t="shared" si="109"/>
        <v>.</v>
      </c>
    </row>
    <row r="119" spans="1:20" x14ac:dyDescent="0.3">
      <c r="A119" s="17"/>
      <c r="B119" s="55">
        <v>3</v>
      </c>
      <c r="C119" s="18" t="str">
        <f t="shared" si="107"/>
        <v/>
      </c>
      <c r="D119" s="18" t="str">
        <f t="shared" si="65"/>
        <v/>
      </c>
      <c r="E119" s="101" t="s">
        <v>290</v>
      </c>
      <c r="F119" s="18">
        <f>Decsheets!$V$7</f>
        <v>4</v>
      </c>
      <c r="H119" s="10"/>
      <c r="I119" s="19"/>
      <c r="J119" s="16" t="str">
        <f t="shared" si="108"/>
        <v/>
      </c>
      <c r="K119" s="16" t="str">
        <f t="shared" si="108"/>
        <v/>
      </c>
      <c r="L119" s="16" t="str">
        <f t="shared" si="108"/>
        <v/>
      </c>
      <c r="M119" s="16" t="str">
        <f t="shared" si="108"/>
        <v/>
      </c>
      <c r="N119" s="16" t="str">
        <f t="shared" si="108"/>
        <v/>
      </c>
      <c r="O119" s="16" t="str">
        <f t="shared" si="108"/>
        <v/>
      </c>
      <c r="P119" s="16" t="str">
        <f t="shared" si="108"/>
        <v/>
      </c>
      <c r="Q119" s="16" t="str">
        <f t="shared" si="108"/>
        <v/>
      </c>
      <c r="R119" s="16"/>
      <c r="S119" s="10"/>
      <c r="T119" s="259" t="str">
        <f t="shared" si="109"/>
        <v>.</v>
      </c>
    </row>
    <row r="120" spans="1:20" x14ac:dyDescent="0.3">
      <c r="A120" s="17"/>
      <c r="B120" s="55" t="s">
        <v>22</v>
      </c>
      <c r="C120" s="18" t="str">
        <f t="shared" si="107"/>
        <v/>
      </c>
      <c r="D120" s="18" t="str">
        <f t="shared" si="65"/>
        <v/>
      </c>
      <c r="E120" s="101" t="s">
        <v>290</v>
      </c>
      <c r="F120" s="18">
        <f>Decsheets!$V$8</f>
        <v>3</v>
      </c>
      <c r="H120" s="10"/>
      <c r="I120" s="19"/>
      <c r="J120" s="16" t="str">
        <f t="shared" si="108"/>
        <v/>
      </c>
      <c r="K120" s="16" t="str">
        <f t="shared" si="108"/>
        <v/>
      </c>
      <c r="L120" s="16" t="str">
        <f t="shared" si="108"/>
        <v/>
      </c>
      <c r="M120" s="16" t="str">
        <f t="shared" si="108"/>
        <v/>
      </c>
      <c r="N120" s="16" t="str">
        <f t="shared" si="108"/>
        <v/>
      </c>
      <c r="O120" s="16" t="str">
        <f t="shared" si="108"/>
        <v/>
      </c>
      <c r="P120" s="16" t="str">
        <f t="shared" si="108"/>
        <v/>
      </c>
      <c r="Q120" s="16" t="str">
        <f t="shared" si="108"/>
        <v/>
      </c>
      <c r="R120" s="16"/>
      <c r="S120" s="10"/>
      <c r="T120" s="259" t="str">
        <f t="shared" si="109"/>
        <v>.</v>
      </c>
    </row>
    <row r="121" spans="1:20" x14ac:dyDescent="0.3">
      <c r="A121" s="17"/>
      <c r="B121" s="55" t="s">
        <v>23</v>
      </c>
      <c r="C121" s="18" t="str">
        <f t="shared" si="107"/>
        <v/>
      </c>
      <c r="D121" s="18" t="str">
        <f t="shared" si="65"/>
        <v/>
      </c>
      <c r="E121" s="101" t="s">
        <v>290</v>
      </c>
      <c r="F121" s="18">
        <f>Decsheets!$V$9</f>
        <v>2</v>
      </c>
      <c r="H121" s="10"/>
      <c r="I121" s="19"/>
      <c r="J121" s="16" t="str">
        <f t="shared" si="108"/>
        <v/>
      </c>
      <c r="K121" s="16" t="str">
        <f t="shared" si="108"/>
        <v/>
      </c>
      <c r="L121" s="16" t="str">
        <f t="shared" si="108"/>
        <v/>
      </c>
      <c r="M121" s="16" t="str">
        <f t="shared" si="108"/>
        <v/>
      </c>
      <c r="N121" s="16" t="str">
        <f t="shared" si="108"/>
        <v/>
      </c>
      <c r="O121" s="16" t="str">
        <f t="shared" si="108"/>
        <v/>
      </c>
      <c r="P121" s="16" t="str">
        <f t="shared" si="108"/>
        <v/>
      </c>
      <c r="Q121" s="16" t="str">
        <f t="shared" si="108"/>
        <v/>
      </c>
      <c r="R121" s="16"/>
      <c r="S121" s="10"/>
      <c r="T121" s="259" t="str">
        <f t="shared" si="109"/>
        <v>.</v>
      </c>
    </row>
    <row r="122" spans="1:20" x14ac:dyDescent="0.3">
      <c r="A122" s="17"/>
      <c r="B122" s="55" t="s">
        <v>24</v>
      </c>
      <c r="C122" s="18" t="str">
        <f t="shared" si="107"/>
        <v/>
      </c>
      <c r="D122" s="18" t="str">
        <f t="shared" si="65"/>
        <v/>
      </c>
      <c r="E122" s="101" t="s">
        <v>290</v>
      </c>
      <c r="F122" s="18">
        <f>Decsheets!$V$10</f>
        <v>1</v>
      </c>
      <c r="H122" s="10"/>
      <c r="I122" s="19"/>
      <c r="J122" s="16" t="str">
        <f t="shared" si="108"/>
        <v/>
      </c>
      <c r="K122" s="16" t="str">
        <f t="shared" si="108"/>
        <v/>
      </c>
      <c r="L122" s="16" t="str">
        <f t="shared" si="108"/>
        <v/>
      </c>
      <c r="M122" s="16" t="str">
        <f t="shared" si="108"/>
        <v/>
      </c>
      <c r="N122" s="16" t="str">
        <f t="shared" si="108"/>
        <v/>
      </c>
      <c r="O122" s="16" t="str">
        <f t="shared" si="108"/>
        <v/>
      </c>
      <c r="P122" s="16" t="str">
        <f t="shared" si="108"/>
        <v/>
      </c>
      <c r="Q122" s="16" t="str">
        <f t="shared" si="108"/>
        <v/>
      </c>
      <c r="R122" s="16"/>
      <c r="S122" s="10"/>
      <c r="T122" s="259" t="str">
        <f t="shared" si="109"/>
        <v>.</v>
      </c>
    </row>
    <row r="123" spans="1:20" x14ac:dyDescent="0.3">
      <c r="A123" s="17"/>
      <c r="B123" s="55" t="s">
        <v>25</v>
      </c>
      <c r="C123" s="18" t="str">
        <f t="shared" si="107"/>
        <v/>
      </c>
      <c r="D123" s="18" t="str">
        <f t="shared" si="65"/>
        <v/>
      </c>
      <c r="E123" s="101" t="s">
        <v>290</v>
      </c>
      <c r="F123" s="18" t="str">
        <f>Decsheets!$V$11</f>
        <v>-</v>
      </c>
      <c r="H123" s="10"/>
      <c r="I123" s="19"/>
      <c r="J123" s="16" t="str">
        <f t="shared" si="108"/>
        <v/>
      </c>
      <c r="K123" s="16" t="str">
        <f t="shared" si="108"/>
        <v/>
      </c>
      <c r="L123" s="16" t="str">
        <f t="shared" si="108"/>
        <v/>
      </c>
      <c r="M123" s="16" t="str">
        <f t="shared" si="108"/>
        <v/>
      </c>
      <c r="N123" s="16" t="str">
        <f t="shared" si="108"/>
        <v/>
      </c>
      <c r="O123" s="16" t="str">
        <f t="shared" si="108"/>
        <v/>
      </c>
      <c r="P123" s="16" t="str">
        <f t="shared" si="108"/>
        <v/>
      </c>
      <c r="Q123" s="16" t="str">
        <f t="shared" si="108"/>
        <v/>
      </c>
      <c r="R123" s="16">
        <f>SUM(Decsheets!$V$5:$V$12)-(SUM(J117:P123))</f>
        <v>21</v>
      </c>
      <c r="S123" s="10"/>
      <c r="T123" s="259" t="str">
        <f t="shared" si="109"/>
        <v>.</v>
      </c>
    </row>
    <row r="124" spans="1:20" x14ac:dyDescent="0.3">
      <c r="A124" s="23" t="s">
        <v>10</v>
      </c>
      <c r="B124" s="54"/>
      <c r="C124" s="20" t="s">
        <v>126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40</v>
      </c>
      <c r="T124" s="260"/>
    </row>
    <row r="125" spans="1:20" x14ac:dyDescent="0.3">
      <c r="A125" s="17"/>
      <c r="B125" s="55">
        <v>1</v>
      </c>
      <c r="C125" s="18" t="str">
        <f t="shared" ref="C125:C131" si="110">IF(A125="","",VLOOKUP($A$124,IF(LEN(A125)=2,U13BB,U13BA),VLOOKUP(LEFT(A125,1),club,6,FALSE),FALSE))</f>
        <v/>
      </c>
      <c r="D125" s="18" t="str">
        <f t="shared" ref="D125:D163" si="111">IF(A125="","",VLOOKUP(LEFT(A125,1),club,2,FALSE))</f>
        <v/>
      </c>
      <c r="E125" s="101" t="s">
        <v>290</v>
      </c>
      <c r="F125" s="18">
        <f>Decsheets!$V$5</f>
        <v>6</v>
      </c>
      <c r="G125" s="10"/>
      <c r="H125" s="10"/>
      <c r="I125" s="19"/>
      <c r="J125" s="16" t="str">
        <f t="shared" ref="J125:Q131" si="112">IF($A125="","",IF(LEFT($A125,1)=J$12,$F125,""))</f>
        <v/>
      </c>
      <c r="K125" s="16" t="str">
        <f t="shared" si="112"/>
        <v/>
      </c>
      <c r="L125" s="16" t="str">
        <f t="shared" si="112"/>
        <v/>
      </c>
      <c r="M125" s="16" t="str">
        <f t="shared" si="112"/>
        <v/>
      </c>
      <c r="N125" s="16" t="str">
        <f t="shared" si="112"/>
        <v/>
      </c>
      <c r="O125" s="16" t="str">
        <f t="shared" si="112"/>
        <v/>
      </c>
      <c r="P125" s="16" t="str">
        <f t="shared" si="112"/>
        <v/>
      </c>
      <c r="Q125" s="16" t="str">
        <f t="shared" si="112"/>
        <v/>
      </c>
      <c r="R125" s="16"/>
      <c r="S125" s="10"/>
      <c r="T125" s="259" t="str">
        <f t="shared" ref="T125:T131" si="113">IFERROR(IF(E125=".",".",IF(E125&gt;=$AN$29,"L9",IF(E125&gt;=$AM$29,"L8",IF(E125&gt;=$AL$29,"L7",IF(E125&gt;=$AK$29,"L6",IF(E125&gt;=$AJ$29,"L5",IF(E125&gt;=$AI$29,"L4",IF(E125&gt;=$AH$29,"L3",IF(E125&gt;=$AG$29,"L2",IF(E125&gt;=$AF$29,"L1","-")))))))))),"?")</f>
        <v>.</v>
      </c>
    </row>
    <row r="126" spans="1:20" x14ac:dyDescent="0.3">
      <c r="A126" s="17"/>
      <c r="B126" s="55">
        <v>2</v>
      </c>
      <c r="C126" s="18" t="str">
        <f t="shared" si="110"/>
        <v/>
      </c>
      <c r="D126" s="18" t="str">
        <f t="shared" si="111"/>
        <v/>
      </c>
      <c r="E126" s="101" t="s">
        <v>290</v>
      </c>
      <c r="F126" s="18">
        <f>Decsheets!$V$6</f>
        <v>5</v>
      </c>
      <c r="G126" s="10"/>
      <c r="H126" s="10"/>
      <c r="I126" s="19"/>
      <c r="J126" s="16" t="str">
        <f t="shared" si="112"/>
        <v/>
      </c>
      <c r="K126" s="16" t="str">
        <f t="shared" si="112"/>
        <v/>
      </c>
      <c r="L126" s="16" t="str">
        <f t="shared" si="112"/>
        <v/>
      </c>
      <c r="M126" s="16" t="str">
        <f t="shared" si="112"/>
        <v/>
      </c>
      <c r="N126" s="16" t="str">
        <f t="shared" si="112"/>
        <v/>
      </c>
      <c r="O126" s="16" t="str">
        <f t="shared" si="112"/>
        <v/>
      </c>
      <c r="P126" s="16" t="str">
        <f t="shared" si="112"/>
        <v/>
      </c>
      <c r="Q126" s="16" t="str">
        <f t="shared" si="112"/>
        <v/>
      </c>
      <c r="R126" s="16"/>
      <c r="S126" s="10"/>
      <c r="T126" s="259" t="str">
        <f t="shared" si="113"/>
        <v>.</v>
      </c>
    </row>
    <row r="127" spans="1:20" x14ac:dyDescent="0.3">
      <c r="A127" s="17"/>
      <c r="B127" s="55">
        <v>3</v>
      </c>
      <c r="C127" s="18" t="str">
        <f t="shared" si="110"/>
        <v/>
      </c>
      <c r="D127" s="18" t="str">
        <f t="shared" si="111"/>
        <v/>
      </c>
      <c r="E127" s="101" t="s">
        <v>290</v>
      </c>
      <c r="F127" s="18">
        <f>Decsheets!$V$7</f>
        <v>4</v>
      </c>
      <c r="G127" s="10"/>
      <c r="H127" s="10"/>
      <c r="I127" s="19"/>
      <c r="J127" s="16" t="str">
        <f t="shared" si="112"/>
        <v/>
      </c>
      <c r="K127" s="16" t="str">
        <f t="shared" si="112"/>
        <v/>
      </c>
      <c r="L127" s="16" t="str">
        <f t="shared" si="112"/>
        <v/>
      </c>
      <c r="M127" s="16" t="str">
        <f t="shared" si="112"/>
        <v/>
      </c>
      <c r="N127" s="16" t="str">
        <f t="shared" si="112"/>
        <v/>
      </c>
      <c r="O127" s="16" t="str">
        <f t="shared" si="112"/>
        <v/>
      </c>
      <c r="P127" s="16" t="str">
        <f t="shared" si="112"/>
        <v/>
      </c>
      <c r="Q127" s="16" t="str">
        <f t="shared" si="112"/>
        <v/>
      </c>
      <c r="R127" s="16"/>
      <c r="S127" s="10"/>
      <c r="T127" s="259" t="str">
        <f t="shared" si="113"/>
        <v>.</v>
      </c>
    </row>
    <row r="128" spans="1:20" x14ac:dyDescent="0.3">
      <c r="A128" s="17"/>
      <c r="B128" s="55" t="s">
        <v>22</v>
      </c>
      <c r="C128" s="18" t="str">
        <f t="shared" si="110"/>
        <v/>
      </c>
      <c r="D128" s="18" t="str">
        <f t="shared" si="111"/>
        <v/>
      </c>
      <c r="E128" s="101" t="s">
        <v>290</v>
      </c>
      <c r="F128" s="18">
        <f>Decsheets!$V$8</f>
        <v>3</v>
      </c>
      <c r="G128" s="10"/>
      <c r="H128" s="10"/>
      <c r="I128" s="19"/>
      <c r="J128" s="16" t="str">
        <f t="shared" si="112"/>
        <v/>
      </c>
      <c r="K128" s="16" t="str">
        <f t="shared" si="112"/>
        <v/>
      </c>
      <c r="L128" s="16" t="str">
        <f t="shared" si="112"/>
        <v/>
      </c>
      <c r="M128" s="16" t="str">
        <f t="shared" si="112"/>
        <v/>
      </c>
      <c r="N128" s="16" t="str">
        <f t="shared" si="112"/>
        <v/>
      </c>
      <c r="O128" s="16" t="str">
        <f t="shared" si="112"/>
        <v/>
      </c>
      <c r="P128" s="16" t="str">
        <f t="shared" si="112"/>
        <v/>
      </c>
      <c r="Q128" s="16" t="str">
        <f t="shared" si="112"/>
        <v/>
      </c>
      <c r="R128" s="16"/>
      <c r="S128" s="10"/>
      <c r="T128" s="259" t="str">
        <f t="shared" si="113"/>
        <v>.</v>
      </c>
    </row>
    <row r="129" spans="1:20" x14ac:dyDescent="0.3">
      <c r="A129" s="17"/>
      <c r="B129" s="55" t="s">
        <v>23</v>
      </c>
      <c r="C129" s="18" t="str">
        <f t="shared" si="110"/>
        <v/>
      </c>
      <c r="D129" s="18" t="str">
        <f t="shared" si="111"/>
        <v/>
      </c>
      <c r="E129" s="101" t="s">
        <v>290</v>
      </c>
      <c r="F129" s="18">
        <f>Decsheets!$V$9</f>
        <v>2</v>
      </c>
      <c r="G129" s="10"/>
      <c r="H129" s="10"/>
      <c r="I129" s="19"/>
      <c r="J129" s="16" t="str">
        <f t="shared" si="112"/>
        <v/>
      </c>
      <c r="K129" s="16" t="str">
        <f t="shared" si="112"/>
        <v/>
      </c>
      <c r="L129" s="16" t="str">
        <f t="shared" si="112"/>
        <v/>
      </c>
      <c r="M129" s="16" t="str">
        <f t="shared" si="112"/>
        <v/>
      </c>
      <c r="N129" s="16" t="str">
        <f t="shared" si="112"/>
        <v/>
      </c>
      <c r="O129" s="16" t="str">
        <f t="shared" si="112"/>
        <v/>
      </c>
      <c r="P129" s="16" t="str">
        <f t="shared" si="112"/>
        <v/>
      </c>
      <c r="Q129" s="16" t="str">
        <f t="shared" si="112"/>
        <v/>
      </c>
      <c r="R129" s="16"/>
      <c r="S129" s="10"/>
      <c r="T129" s="259" t="str">
        <f t="shared" si="113"/>
        <v>.</v>
      </c>
    </row>
    <row r="130" spans="1:20" x14ac:dyDescent="0.3">
      <c r="A130" s="17"/>
      <c r="B130" s="55" t="s">
        <v>24</v>
      </c>
      <c r="C130" s="18" t="str">
        <f t="shared" si="110"/>
        <v/>
      </c>
      <c r="D130" s="18" t="str">
        <f t="shared" si="111"/>
        <v/>
      </c>
      <c r="E130" s="101" t="s">
        <v>290</v>
      </c>
      <c r="F130" s="18">
        <f>Decsheets!$V$10</f>
        <v>1</v>
      </c>
      <c r="G130" s="10"/>
      <c r="H130" s="10"/>
      <c r="I130" s="19"/>
      <c r="J130" s="16" t="str">
        <f t="shared" si="112"/>
        <v/>
      </c>
      <c r="K130" s="16" t="str">
        <f t="shared" si="112"/>
        <v/>
      </c>
      <c r="L130" s="16" t="str">
        <f t="shared" si="112"/>
        <v/>
      </c>
      <c r="M130" s="16" t="str">
        <f t="shared" si="112"/>
        <v/>
      </c>
      <c r="N130" s="16" t="str">
        <f t="shared" si="112"/>
        <v/>
      </c>
      <c r="O130" s="16" t="str">
        <f t="shared" si="112"/>
        <v/>
      </c>
      <c r="P130" s="16" t="str">
        <f t="shared" si="112"/>
        <v/>
      </c>
      <c r="Q130" s="16" t="str">
        <f t="shared" si="112"/>
        <v/>
      </c>
      <c r="R130" s="16"/>
      <c r="S130" s="10"/>
      <c r="T130" s="259" t="str">
        <f t="shared" si="113"/>
        <v>.</v>
      </c>
    </row>
    <row r="131" spans="1:20" x14ac:dyDescent="0.3">
      <c r="A131" s="17"/>
      <c r="B131" s="55" t="s">
        <v>25</v>
      </c>
      <c r="C131" s="18" t="str">
        <f t="shared" si="110"/>
        <v/>
      </c>
      <c r="D131" s="18" t="str">
        <f t="shared" si="111"/>
        <v/>
      </c>
      <c r="E131" s="101" t="s">
        <v>290</v>
      </c>
      <c r="F131" s="18" t="str">
        <f>Decsheets!$V$11</f>
        <v>-</v>
      </c>
      <c r="G131" s="10"/>
      <c r="H131" s="10"/>
      <c r="I131" s="19"/>
      <c r="J131" s="16" t="str">
        <f t="shared" si="112"/>
        <v/>
      </c>
      <c r="K131" s="16" t="str">
        <f t="shared" si="112"/>
        <v/>
      </c>
      <c r="L131" s="16" t="str">
        <f t="shared" si="112"/>
        <v/>
      </c>
      <c r="M131" s="16" t="str">
        <f t="shared" si="112"/>
        <v/>
      </c>
      <c r="N131" s="16" t="str">
        <f t="shared" si="112"/>
        <v/>
      </c>
      <c r="O131" s="16" t="str">
        <f t="shared" si="112"/>
        <v/>
      </c>
      <c r="P131" s="16" t="str">
        <f t="shared" si="112"/>
        <v/>
      </c>
      <c r="Q131" s="16" t="str">
        <f t="shared" si="112"/>
        <v/>
      </c>
      <c r="R131" s="16">
        <f>SUM(Decsheets!$V$5:$V$12)-(SUM(J125:P131))</f>
        <v>21</v>
      </c>
      <c r="S131" s="10"/>
      <c r="T131" s="259" t="str">
        <f t="shared" si="113"/>
        <v>.</v>
      </c>
    </row>
    <row r="132" spans="1:20" x14ac:dyDescent="0.3">
      <c r="A132" s="23" t="s">
        <v>10</v>
      </c>
      <c r="B132" s="54"/>
      <c r="C132" s="20" t="s">
        <v>127</v>
      </c>
      <c r="D132" s="19"/>
      <c r="E132" s="128" t="s">
        <v>290</v>
      </c>
      <c r="F132" s="19"/>
      <c r="G132" s="10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41</v>
      </c>
      <c r="T132" s="263"/>
    </row>
    <row r="133" spans="1:20" x14ac:dyDescent="0.3">
      <c r="A133" s="17"/>
      <c r="B133" s="55">
        <v>1</v>
      </c>
      <c r="C133" s="18" t="str">
        <f t="shared" ref="C133:C139" si="114">IF(A133="","",VLOOKUP($A$132,IF(LEN(A133)=2,U13BB,U13BA),VLOOKUP(LEFT(A133,1),club,6,FALSE),FALSE))</f>
        <v/>
      </c>
      <c r="D133" s="18" t="str">
        <f t="shared" si="111"/>
        <v/>
      </c>
      <c r="E133" s="101" t="s">
        <v>290</v>
      </c>
      <c r="F133" s="18">
        <f>Decsheets!$V$5</f>
        <v>6</v>
      </c>
      <c r="G133" s="10"/>
      <c r="H133" s="10"/>
      <c r="I133" s="19"/>
      <c r="J133" s="16" t="str">
        <f t="shared" ref="J133:Q139" si="115">IF($A133="","",IF(LEFT($A133,1)=J$12,$F133,""))</f>
        <v/>
      </c>
      <c r="K133" s="16" t="str">
        <f t="shared" si="115"/>
        <v/>
      </c>
      <c r="L133" s="16" t="str">
        <f t="shared" si="115"/>
        <v/>
      </c>
      <c r="M133" s="16" t="str">
        <f t="shared" si="115"/>
        <v/>
      </c>
      <c r="N133" s="16" t="str">
        <f t="shared" si="115"/>
        <v/>
      </c>
      <c r="O133" s="16" t="str">
        <f t="shared" si="115"/>
        <v/>
      </c>
      <c r="P133" s="16" t="str">
        <f t="shared" si="115"/>
        <v/>
      </c>
      <c r="Q133" s="16" t="str">
        <f t="shared" si="115"/>
        <v/>
      </c>
      <c r="R133" s="16"/>
      <c r="S133" s="10"/>
      <c r="T133" s="259" t="str">
        <f t="shared" ref="T133:T139" si="116">IFERROR(IF(E133=".",".",IF(E133&gt;=$AN$29,"L9",IF(E133&gt;=$AM$29,"L8",IF(E133&gt;=$AL$29,"L7",IF(E133&gt;=$AK$29,"L6",IF(E133&gt;=$AJ$29,"L5",IF(E133&gt;=$AI$29,"L4",IF(E133&gt;=$AH$29,"L3",IF(E133&gt;=$AG$29,"L2",IF(E133&gt;=$AF$29,"L1","-")))))))))),"?")</f>
        <v>.</v>
      </c>
    </row>
    <row r="134" spans="1:20" x14ac:dyDescent="0.3">
      <c r="A134" s="17"/>
      <c r="B134" s="55">
        <v>2</v>
      </c>
      <c r="C134" s="18" t="str">
        <f t="shared" si="114"/>
        <v/>
      </c>
      <c r="D134" s="18" t="str">
        <f t="shared" si="111"/>
        <v/>
      </c>
      <c r="E134" s="101" t="s">
        <v>290</v>
      </c>
      <c r="F134" s="18">
        <f>Decsheets!$V$6</f>
        <v>5</v>
      </c>
      <c r="G134" s="10"/>
      <c r="H134" s="10"/>
      <c r="I134" s="19"/>
      <c r="J134" s="16" t="str">
        <f t="shared" si="115"/>
        <v/>
      </c>
      <c r="K134" s="16" t="str">
        <f t="shared" si="115"/>
        <v/>
      </c>
      <c r="L134" s="16" t="str">
        <f t="shared" si="115"/>
        <v/>
      </c>
      <c r="M134" s="16" t="str">
        <f t="shared" si="115"/>
        <v/>
      </c>
      <c r="N134" s="16" t="str">
        <f t="shared" si="115"/>
        <v/>
      </c>
      <c r="O134" s="16" t="str">
        <f t="shared" si="115"/>
        <v/>
      </c>
      <c r="P134" s="16" t="str">
        <f t="shared" si="115"/>
        <v/>
      </c>
      <c r="Q134" s="16" t="str">
        <f t="shared" si="115"/>
        <v/>
      </c>
      <c r="R134" s="16"/>
      <c r="S134" s="10"/>
      <c r="T134" s="259" t="str">
        <f t="shared" si="116"/>
        <v>.</v>
      </c>
    </row>
    <row r="135" spans="1:20" x14ac:dyDescent="0.3">
      <c r="A135" s="17"/>
      <c r="B135" s="55">
        <v>3</v>
      </c>
      <c r="C135" s="18" t="str">
        <f t="shared" si="114"/>
        <v/>
      </c>
      <c r="D135" s="18" t="str">
        <f t="shared" si="111"/>
        <v/>
      </c>
      <c r="E135" s="101" t="s">
        <v>290</v>
      </c>
      <c r="F135" s="18">
        <f>Decsheets!$V$7</f>
        <v>4</v>
      </c>
      <c r="G135" s="10"/>
      <c r="H135" s="10"/>
      <c r="I135" s="19"/>
      <c r="J135" s="16" t="str">
        <f t="shared" si="115"/>
        <v/>
      </c>
      <c r="K135" s="16" t="str">
        <f t="shared" si="115"/>
        <v/>
      </c>
      <c r="L135" s="16" t="str">
        <f t="shared" si="115"/>
        <v/>
      </c>
      <c r="M135" s="16" t="str">
        <f t="shared" si="115"/>
        <v/>
      </c>
      <c r="N135" s="16" t="str">
        <f t="shared" si="115"/>
        <v/>
      </c>
      <c r="O135" s="16" t="str">
        <f t="shared" si="115"/>
        <v/>
      </c>
      <c r="P135" s="16" t="str">
        <f t="shared" si="115"/>
        <v/>
      </c>
      <c r="Q135" s="16" t="str">
        <f t="shared" si="115"/>
        <v/>
      </c>
      <c r="R135" s="16"/>
      <c r="S135" s="10"/>
      <c r="T135" s="259" t="str">
        <f t="shared" si="116"/>
        <v>.</v>
      </c>
    </row>
    <row r="136" spans="1:20" x14ac:dyDescent="0.3">
      <c r="A136" s="17"/>
      <c r="B136" s="55" t="s">
        <v>22</v>
      </c>
      <c r="C136" s="18" t="str">
        <f t="shared" si="114"/>
        <v/>
      </c>
      <c r="D136" s="18" t="str">
        <f t="shared" si="111"/>
        <v/>
      </c>
      <c r="E136" s="101" t="s">
        <v>290</v>
      </c>
      <c r="F136" s="18">
        <f>Decsheets!$V$8</f>
        <v>3</v>
      </c>
      <c r="G136" s="10"/>
      <c r="H136" s="10"/>
      <c r="I136" s="19"/>
      <c r="J136" s="16" t="str">
        <f t="shared" si="115"/>
        <v/>
      </c>
      <c r="K136" s="16" t="str">
        <f t="shared" si="115"/>
        <v/>
      </c>
      <c r="L136" s="16" t="str">
        <f t="shared" si="115"/>
        <v/>
      </c>
      <c r="M136" s="16" t="str">
        <f t="shared" si="115"/>
        <v/>
      </c>
      <c r="N136" s="16" t="str">
        <f t="shared" si="115"/>
        <v/>
      </c>
      <c r="O136" s="16" t="str">
        <f t="shared" si="115"/>
        <v/>
      </c>
      <c r="P136" s="16" t="str">
        <f t="shared" si="115"/>
        <v/>
      </c>
      <c r="Q136" s="16" t="str">
        <f t="shared" si="115"/>
        <v/>
      </c>
      <c r="R136" s="16"/>
      <c r="S136" s="10"/>
      <c r="T136" s="259" t="str">
        <f t="shared" si="116"/>
        <v>.</v>
      </c>
    </row>
    <row r="137" spans="1:20" x14ac:dyDescent="0.3">
      <c r="A137" s="17"/>
      <c r="B137" s="55" t="s">
        <v>23</v>
      </c>
      <c r="C137" s="18" t="str">
        <f t="shared" si="114"/>
        <v/>
      </c>
      <c r="D137" s="18" t="str">
        <f t="shared" si="111"/>
        <v/>
      </c>
      <c r="E137" s="101" t="s">
        <v>290</v>
      </c>
      <c r="F137" s="18">
        <f>Decsheets!$V$9</f>
        <v>2</v>
      </c>
      <c r="G137" s="10"/>
      <c r="H137" s="10"/>
      <c r="I137" s="19"/>
      <c r="J137" s="16" t="str">
        <f t="shared" si="115"/>
        <v/>
      </c>
      <c r="K137" s="16" t="str">
        <f t="shared" si="115"/>
        <v/>
      </c>
      <c r="L137" s="16" t="str">
        <f t="shared" si="115"/>
        <v/>
      </c>
      <c r="M137" s="16" t="str">
        <f t="shared" si="115"/>
        <v/>
      </c>
      <c r="N137" s="16" t="str">
        <f t="shared" si="115"/>
        <v/>
      </c>
      <c r="O137" s="16" t="str">
        <f t="shared" si="115"/>
        <v/>
      </c>
      <c r="P137" s="16" t="str">
        <f t="shared" si="115"/>
        <v/>
      </c>
      <c r="Q137" s="16" t="str">
        <f t="shared" si="115"/>
        <v/>
      </c>
      <c r="R137" s="16"/>
      <c r="S137" s="10"/>
      <c r="T137" s="259" t="str">
        <f t="shared" si="116"/>
        <v>.</v>
      </c>
    </row>
    <row r="138" spans="1:20" x14ac:dyDescent="0.3">
      <c r="A138" s="17"/>
      <c r="B138" s="55" t="s">
        <v>24</v>
      </c>
      <c r="C138" s="18" t="str">
        <f t="shared" si="114"/>
        <v/>
      </c>
      <c r="D138" s="18" t="str">
        <f t="shared" si="111"/>
        <v/>
      </c>
      <c r="E138" s="101" t="s">
        <v>290</v>
      </c>
      <c r="F138" s="18">
        <f>Decsheets!$V$10</f>
        <v>1</v>
      </c>
      <c r="G138" s="10"/>
      <c r="H138" s="10"/>
      <c r="I138" s="19"/>
      <c r="J138" s="16" t="str">
        <f t="shared" si="115"/>
        <v/>
      </c>
      <c r="K138" s="16" t="str">
        <f t="shared" si="115"/>
        <v/>
      </c>
      <c r="L138" s="16" t="str">
        <f t="shared" si="115"/>
        <v/>
      </c>
      <c r="M138" s="16" t="str">
        <f t="shared" si="115"/>
        <v/>
      </c>
      <c r="N138" s="16" t="str">
        <f t="shared" si="115"/>
        <v/>
      </c>
      <c r="O138" s="16" t="str">
        <f t="shared" si="115"/>
        <v/>
      </c>
      <c r="P138" s="16" t="str">
        <f t="shared" si="115"/>
        <v/>
      </c>
      <c r="Q138" s="16" t="str">
        <f t="shared" si="115"/>
        <v/>
      </c>
      <c r="R138" s="16"/>
      <c r="S138" s="10"/>
      <c r="T138" s="259" t="str">
        <f t="shared" si="116"/>
        <v>.</v>
      </c>
    </row>
    <row r="139" spans="1:20" x14ac:dyDescent="0.3">
      <c r="A139" s="17"/>
      <c r="B139" s="55" t="s">
        <v>25</v>
      </c>
      <c r="C139" s="18" t="str">
        <f t="shared" si="114"/>
        <v/>
      </c>
      <c r="D139" s="18" t="str">
        <f t="shared" si="111"/>
        <v/>
      </c>
      <c r="E139" s="101" t="s">
        <v>290</v>
      </c>
      <c r="F139" s="18" t="str">
        <f>Decsheets!$V$11</f>
        <v>-</v>
      </c>
      <c r="G139" s="10"/>
      <c r="H139" s="10"/>
      <c r="I139" s="19"/>
      <c r="J139" s="16" t="str">
        <f t="shared" si="115"/>
        <v/>
      </c>
      <c r="K139" s="16" t="str">
        <f t="shared" si="115"/>
        <v/>
      </c>
      <c r="L139" s="16" t="str">
        <f t="shared" si="115"/>
        <v/>
      </c>
      <c r="M139" s="16" t="str">
        <f t="shared" si="115"/>
        <v/>
      </c>
      <c r="N139" s="16" t="str">
        <f t="shared" si="115"/>
        <v/>
      </c>
      <c r="O139" s="16" t="str">
        <f t="shared" si="115"/>
        <v/>
      </c>
      <c r="P139" s="16" t="str">
        <f t="shared" si="115"/>
        <v/>
      </c>
      <c r="Q139" s="16" t="str">
        <f t="shared" si="115"/>
        <v/>
      </c>
      <c r="R139" s="16">
        <f>SUM(Decsheets!$V$5:$V$12)-(SUM(J133:P139))</f>
        <v>21</v>
      </c>
      <c r="S139" s="10"/>
      <c r="T139" s="259" t="str">
        <f t="shared" si="116"/>
        <v>.</v>
      </c>
    </row>
    <row r="140" spans="1:20" x14ac:dyDescent="0.3">
      <c r="A140" s="23" t="s">
        <v>11</v>
      </c>
      <c r="B140" s="54"/>
      <c r="C140" s="20" t="s">
        <v>128</v>
      </c>
      <c r="D140" s="19"/>
      <c r="E140" s="128" t="s">
        <v>290</v>
      </c>
      <c r="F140" s="19"/>
      <c r="G140" s="10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42</v>
      </c>
      <c r="T140" s="260"/>
    </row>
    <row r="141" spans="1:20" x14ac:dyDescent="0.3">
      <c r="A141" s="17"/>
      <c r="B141" s="55">
        <v>1</v>
      </c>
      <c r="C141" s="18" t="str">
        <f t="shared" ref="C141:C147" si="117">IF(A141="","",VLOOKUP($A$140,IF(LEN(A141)=2,U13BB,U13BA),VLOOKUP(LEFT(A141,1),club,6,FALSE),FALSE))</f>
        <v/>
      </c>
      <c r="D141" s="18" t="str">
        <f t="shared" si="111"/>
        <v/>
      </c>
      <c r="E141" s="101" t="s">
        <v>290</v>
      </c>
      <c r="F141" s="18">
        <f>Decsheets!$V$5</f>
        <v>6</v>
      </c>
      <c r="G141" s="10"/>
      <c r="H141" s="10"/>
      <c r="I141" s="19"/>
      <c r="J141" s="16" t="str">
        <f t="shared" ref="J141:Q154" si="118">IF($A141="","",IF(LEFT($A141,1)=J$12,$F141,""))</f>
        <v/>
      </c>
      <c r="K141" s="16" t="str">
        <f t="shared" si="118"/>
        <v/>
      </c>
      <c r="L141" s="16" t="str">
        <f t="shared" si="118"/>
        <v/>
      </c>
      <c r="M141" s="16" t="str">
        <f t="shared" si="118"/>
        <v/>
      </c>
      <c r="N141" s="16" t="str">
        <f t="shared" si="118"/>
        <v/>
      </c>
      <c r="O141" s="16" t="str">
        <f t="shared" si="118"/>
        <v/>
      </c>
      <c r="P141" s="16" t="str">
        <f t="shared" si="118"/>
        <v/>
      </c>
      <c r="Q141" s="16" t="str">
        <f t="shared" si="118"/>
        <v/>
      </c>
      <c r="R141" s="16"/>
      <c r="S141" s="10"/>
      <c r="T141" s="259" t="str">
        <f t="shared" ref="T141:T147" si="119">IFERROR(IF(E141=".",".",IF(E141&gt;=$AN$27,"L9",IF(E141&gt;=$AM$27,"L8",IF(E141&gt;=$AL$27,"L7",IF(E141&gt;=$AK$27,"L6",IF(E141&gt;=$AJ$27,"L5",IF(E141&gt;=$AI$27,"L4",IF(E141&gt;=$AH$27,"L3",IF(E141&gt;=$AG$27,"L2",IF(E141&gt;=$AF$27,"L1","-")))))))))),"?")</f>
        <v>.</v>
      </c>
    </row>
    <row r="142" spans="1:20" x14ac:dyDescent="0.3">
      <c r="A142" s="17"/>
      <c r="B142" s="55">
        <v>2</v>
      </c>
      <c r="C142" s="18" t="str">
        <f t="shared" si="117"/>
        <v/>
      </c>
      <c r="D142" s="18" t="str">
        <f t="shared" si="111"/>
        <v/>
      </c>
      <c r="E142" s="101" t="s">
        <v>290</v>
      </c>
      <c r="F142" s="18">
        <f>Decsheets!$V$6</f>
        <v>5</v>
      </c>
      <c r="G142" s="10"/>
      <c r="H142" s="10"/>
      <c r="I142" s="19"/>
      <c r="J142" s="16" t="str">
        <f t="shared" si="118"/>
        <v/>
      </c>
      <c r="K142" s="16" t="str">
        <f t="shared" si="118"/>
        <v/>
      </c>
      <c r="L142" s="16" t="str">
        <f t="shared" si="118"/>
        <v/>
      </c>
      <c r="M142" s="16" t="str">
        <f t="shared" si="118"/>
        <v/>
      </c>
      <c r="N142" s="16" t="str">
        <f t="shared" si="118"/>
        <v/>
      </c>
      <c r="O142" s="16" t="str">
        <f t="shared" si="118"/>
        <v/>
      </c>
      <c r="P142" s="16" t="str">
        <f t="shared" si="118"/>
        <v/>
      </c>
      <c r="Q142" s="16" t="str">
        <f t="shared" si="118"/>
        <v/>
      </c>
      <c r="R142" s="16"/>
      <c r="S142" s="10"/>
      <c r="T142" s="259" t="str">
        <f t="shared" si="119"/>
        <v>.</v>
      </c>
    </row>
    <row r="143" spans="1:20" x14ac:dyDescent="0.3">
      <c r="A143" s="17"/>
      <c r="B143" s="55">
        <v>3</v>
      </c>
      <c r="C143" s="18" t="str">
        <f t="shared" si="117"/>
        <v/>
      </c>
      <c r="D143" s="18" t="str">
        <f t="shared" si="111"/>
        <v/>
      </c>
      <c r="E143" s="101" t="s">
        <v>290</v>
      </c>
      <c r="F143" s="18">
        <f>Decsheets!$V$7</f>
        <v>4</v>
      </c>
      <c r="G143" s="10"/>
      <c r="H143" s="10"/>
      <c r="I143" s="19"/>
      <c r="J143" s="16" t="str">
        <f t="shared" si="118"/>
        <v/>
      </c>
      <c r="K143" s="16" t="str">
        <f t="shared" si="118"/>
        <v/>
      </c>
      <c r="L143" s="16" t="str">
        <f t="shared" si="118"/>
        <v/>
      </c>
      <c r="M143" s="16" t="str">
        <f t="shared" si="118"/>
        <v/>
      </c>
      <c r="N143" s="16" t="str">
        <f t="shared" si="118"/>
        <v/>
      </c>
      <c r="O143" s="16" t="str">
        <f t="shared" si="118"/>
        <v/>
      </c>
      <c r="P143" s="16" t="str">
        <f t="shared" si="118"/>
        <v/>
      </c>
      <c r="Q143" s="16" t="str">
        <f t="shared" si="118"/>
        <v/>
      </c>
      <c r="R143" s="16"/>
      <c r="S143" s="10"/>
      <c r="T143" s="259" t="str">
        <f t="shared" si="119"/>
        <v>.</v>
      </c>
    </row>
    <row r="144" spans="1:20" x14ac:dyDescent="0.3">
      <c r="A144" s="17"/>
      <c r="B144" s="55" t="s">
        <v>22</v>
      </c>
      <c r="C144" s="18" t="str">
        <f t="shared" si="117"/>
        <v/>
      </c>
      <c r="D144" s="18" t="str">
        <f t="shared" si="111"/>
        <v/>
      </c>
      <c r="E144" s="101" t="s">
        <v>290</v>
      </c>
      <c r="F144" s="18">
        <f>Decsheets!$V$8</f>
        <v>3</v>
      </c>
      <c r="G144" s="10"/>
      <c r="H144" s="10"/>
      <c r="I144" s="19"/>
      <c r="J144" s="16" t="str">
        <f t="shared" si="118"/>
        <v/>
      </c>
      <c r="K144" s="16" t="str">
        <f t="shared" si="118"/>
        <v/>
      </c>
      <c r="L144" s="16" t="str">
        <f t="shared" si="118"/>
        <v/>
      </c>
      <c r="M144" s="16" t="str">
        <f t="shared" si="118"/>
        <v/>
      </c>
      <c r="N144" s="16" t="str">
        <f t="shared" si="118"/>
        <v/>
      </c>
      <c r="O144" s="16" t="str">
        <f t="shared" si="118"/>
        <v/>
      </c>
      <c r="P144" s="16" t="str">
        <f t="shared" si="118"/>
        <v/>
      </c>
      <c r="Q144" s="16" t="str">
        <f t="shared" si="118"/>
        <v/>
      </c>
      <c r="R144" s="16"/>
      <c r="S144" s="10"/>
      <c r="T144" s="259" t="str">
        <f t="shared" si="119"/>
        <v>.</v>
      </c>
    </row>
    <row r="145" spans="1:20" x14ac:dyDescent="0.3">
      <c r="A145" s="17"/>
      <c r="B145" s="55" t="s">
        <v>23</v>
      </c>
      <c r="C145" s="18" t="str">
        <f t="shared" si="117"/>
        <v/>
      </c>
      <c r="D145" s="18" t="str">
        <f t="shared" si="111"/>
        <v/>
      </c>
      <c r="E145" s="101" t="s">
        <v>290</v>
      </c>
      <c r="F145" s="18">
        <f>Decsheets!$V$9</f>
        <v>2</v>
      </c>
      <c r="G145" s="10"/>
      <c r="H145" s="10"/>
      <c r="I145" s="19"/>
      <c r="J145" s="16" t="str">
        <f t="shared" si="118"/>
        <v/>
      </c>
      <c r="K145" s="16" t="str">
        <f t="shared" si="118"/>
        <v/>
      </c>
      <c r="L145" s="16" t="str">
        <f t="shared" si="118"/>
        <v/>
      </c>
      <c r="M145" s="16" t="str">
        <f t="shared" si="118"/>
        <v/>
      </c>
      <c r="N145" s="16" t="str">
        <f t="shared" si="118"/>
        <v/>
      </c>
      <c r="O145" s="16" t="str">
        <f t="shared" si="118"/>
        <v/>
      </c>
      <c r="P145" s="16" t="str">
        <f t="shared" si="118"/>
        <v/>
      </c>
      <c r="Q145" s="16" t="str">
        <f t="shared" si="118"/>
        <v/>
      </c>
      <c r="R145" s="16"/>
      <c r="S145" s="10"/>
      <c r="T145" s="259" t="str">
        <f t="shared" si="119"/>
        <v>.</v>
      </c>
    </row>
    <row r="146" spans="1:20" x14ac:dyDescent="0.3">
      <c r="A146" s="17"/>
      <c r="B146" s="55" t="s">
        <v>24</v>
      </c>
      <c r="C146" s="18" t="str">
        <f t="shared" si="117"/>
        <v/>
      </c>
      <c r="D146" s="18" t="str">
        <f t="shared" si="111"/>
        <v/>
      </c>
      <c r="E146" s="101" t="s">
        <v>290</v>
      </c>
      <c r="F146" s="18">
        <f>Decsheets!$V$10</f>
        <v>1</v>
      </c>
      <c r="G146" s="10"/>
      <c r="H146" s="10"/>
      <c r="I146" s="19"/>
      <c r="J146" s="16" t="str">
        <f t="shared" si="118"/>
        <v/>
      </c>
      <c r="K146" s="16" t="str">
        <f t="shared" si="118"/>
        <v/>
      </c>
      <c r="L146" s="16" t="str">
        <f t="shared" si="118"/>
        <v/>
      </c>
      <c r="M146" s="16" t="str">
        <f t="shared" si="118"/>
        <v/>
      </c>
      <c r="N146" s="16" t="str">
        <f t="shared" si="118"/>
        <v/>
      </c>
      <c r="O146" s="16" t="str">
        <f t="shared" si="118"/>
        <v/>
      </c>
      <c r="P146" s="16" t="str">
        <f t="shared" si="118"/>
        <v/>
      </c>
      <c r="Q146" s="16" t="str">
        <f t="shared" si="118"/>
        <v/>
      </c>
      <c r="R146" s="16"/>
      <c r="S146" s="10"/>
      <c r="T146" s="259" t="str">
        <f t="shared" si="119"/>
        <v>.</v>
      </c>
    </row>
    <row r="147" spans="1:20" x14ac:dyDescent="0.3">
      <c r="A147" s="17"/>
      <c r="B147" s="55" t="s">
        <v>25</v>
      </c>
      <c r="C147" s="18" t="str">
        <f t="shared" si="117"/>
        <v/>
      </c>
      <c r="D147" s="18" t="str">
        <f t="shared" si="111"/>
        <v/>
      </c>
      <c r="E147" s="101" t="s">
        <v>290</v>
      </c>
      <c r="F147" s="18" t="str">
        <f>Decsheets!$V$11</f>
        <v>-</v>
      </c>
      <c r="G147" s="10"/>
      <c r="H147" s="10"/>
      <c r="I147" s="19"/>
      <c r="J147" s="16" t="str">
        <f t="shared" si="118"/>
        <v/>
      </c>
      <c r="K147" s="16" t="str">
        <f t="shared" si="118"/>
        <v/>
      </c>
      <c r="L147" s="16" t="str">
        <f t="shared" si="118"/>
        <v/>
      </c>
      <c r="M147" s="16" t="str">
        <f t="shared" si="118"/>
        <v/>
      </c>
      <c r="N147" s="16" t="str">
        <f t="shared" si="118"/>
        <v/>
      </c>
      <c r="O147" s="16" t="str">
        <f t="shared" si="118"/>
        <v/>
      </c>
      <c r="P147" s="16" t="str">
        <f t="shared" si="118"/>
        <v/>
      </c>
      <c r="Q147" s="16" t="str">
        <f t="shared" si="118"/>
        <v/>
      </c>
      <c r="R147" s="16">
        <f>SUM(Decsheets!$V$5:$V$12)-(SUM(J141:P147))</f>
        <v>21</v>
      </c>
      <c r="S147" s="10"/>
      <c r="T147" s="259" t="str">
        <f t="shared" si="119"/>
        <v>.</v>
      </c>
    </row>
    <row r="148" spans="1:20" x14ac:dyDescent="0.3">
      <c r="A148" s="23" t="s">
        <v>11</v>
      </c>
      <c r="B148" s="54"/>
      <c r="C148" s="20" t="s">
        <v>279</v>
      </c>
      <c r="D148" s="19"/>
      <c r="E148" s="128" t="s">
        <v>290</v>
      </c>
      <c r="F148" s="19"/>
      <c r="G148" s="10"/>
      <c r="H148" s="10"/>
      <c r="I148" s="19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43</v>
      </c>
      <c r="T148" s="263"/>
    </row>
    <row r="149" spans="1:20" x14ac:dyDescent="0.3">
      <c r="A149" s="17"/>
      <c r="B149" s="55">
        <v>1</v>
      </c>
      <c r="C149" s="18" t="str">
        <f t="shared" ref="C149:C155" si="120">IF(A149="","",VLOOKUP($A$140,IF(LEN(A149)=2,U13BB,U13BA),VLOOKUP(LEFT(A149,1),club,6,FALSE),FALSE))</f>
        <v/>
      </c>
      <c r="D149" s="18" t="str">
        <f t="shared" ref="D149:D155" si="121">IF(A149="","",VLOOKUP(LEFT(A149,1),club,2,FALSE))</f>
        <v/>
      </c>
      <c r="E149" s="101" t="s">
        <v>290</v>
      </c>
      <c r="F149" s="18">
        <f>Decsheets!$V$5</f>
        <v>6</v>
      </c>
      <c r="G149" s="10"/>
      <c r="H149" s="10"/>
      <c r="I149" s="19"/>
      <c r="J149" s="16" t="str">
        <f t="shared" si="118"/>
        <v/>
      </c>
      <c r="K149" s="16" t="str">
        <f t="shared" si="118"/>
        <v/>
      </c>
      <c r="L149" s="16" t="str">
        <f t="shared" si="118"/>
        <v/>
      </c>
      <c r="M149" s="16" t="str">
        <f t="shared" si="118"/>
        <v/>
      </c>
      <c r="N149" s="16" t="str">
        <f t="shared" si="118"/>
        <v/>
      </c>
      <c r="O149" s="16" t="str">
        <f t="shared" si="118"/>
        <v/>
      </c>
      <c r="P149" s="16" t="str">
        <f t="shared" si="118"/>
        <v/>
      </c>
      <c r="Q149" s="16" t="str">
        <f t="shared" si="118"/>
        <v/>
      </c>
      <c r="R149" s="16"/>
      <c r="S149" s="10"/>
      <c r="T149" s="259" t="str">
        <f t="shared" ref="T149:T155" si="122">IFERROR(IF(E149=".",".",IF(E149&gt;=$AN$27,"L9",IF(E149&gt;=$AM$27,"L8",IF(E149&gt;=$AL$27,"L7",IF(E149&gt;=$AK$27,"L6",IF(E149&gt;=$AJ$27,"L5",IF(E149&gt;=$AI$27,"L4",IF(E149&gt;=$AH$27,"L3",IF(E149&gt;=$AG$27,"L2",IF(E149&gt;=$AF$27,"L1","-")))))))))),"?")</f>
        <v>.</v>
      </c>
    </row>
    <row r="150" spans="1:20" x14ac:dyDescent="0.3">
      <c r="A150" s="17"/>
      <c r="B150" s="55">
        <v>2</v>
      </c>
      <c r="C150" s="18" t="str">
        <f t="shared" si="120"/>
        <v/>
      </c>
      <c r="D150" s="18" t="str">
        <f t="shared" si="121"/>
        <v/>
      </c>
      <c r="E150" s="101" t="s">
        <v>290</v>
      </c>
      <c r="F150" s="18">
        <f>Decsheets!$V$6</f>
        <v>5</v>
      </c>
      <c r="G150" s="10"/>
      <c r="H150" s="10"/>
      <c r="I150" s="19"/>
      <c r="J150" s="16" t="str">
        <f t="shared" si="118"/>
        <v/>
      </c>
      <c r="K150" s="16" t="str">
        <f t="shared" si="118"/>
        <v/>
      </c>
      <c r="L150" s="16" t="str">
        <f t="shared" si="118"/>
        <v/>
      </c>
      <c r="M150" s="16" t="str">
        <f t="shared" si="118"/>
        <v/>
      </c>
      <c r="N150" s="16" t="str">
        <f t="shared" si="118"/>
        <v/>
      </c>
      <c r="O150" s="16" t="str">
        <f t="shared" si="118"/>
        <v/>
      </c>
      <c r="P150" s="16" t="str">
        <f t="shared" si="118"/>
        <v/>
      </c>
      <c r="Q150" s="16" t="str">
        <f t="shared" si="118"/>
        <v/>
      </c>
      <c r="R150" s="16"/>
      <c r="S150" s="10"/>
      <c r="T150" s="259" t="str">
        <f t="shared" si="122"/>
        <v>.</v>
      </c>
    </row>
    <row r="151" spans="1:20" x14ac:dyDescent="0.3">
      <c r="A151" s="17"/>
      <c r="B151" s="55">
        <v>3</v>
      </c>
      <c r="C151" s="18" t="str">
        <f t="shared" si="120"/>
        <v/>
      </c>
      <c r="D151" s="18" t="str">
        <f t="shared" si="121"/>
        <v/>
      </c>
      <c r="E151" s="101" t="s">
        <v>290</v>
      </c>
      <c r="F151" s="18">
        <f>Decsheets!$V$7</f>
        <v>4</v>
      </c>
      <c r="G151" s="10"/>
      <c r="H151" s="10"/>
      <c r="I151" s="19"/>
      <c r="J151" s="16" t="str">
        <f t="shared" si="118"/>
        <v/>
      </c>
      <c r="K151" s="16" t="str">
        <f t="shared" si="118"/>
        <v/>
      </c>
      <c r="L151" s="16" t="str">
        <f t="shared" si="118"/>
        <v/>
      </c>
      <c r="M151" s="16" t="str">
        <f t="shared" si="118"/>
        <v/>
      </c>
      <c r="N151" s="16" t="str">
        <f t="shared" si="118"/>
        <v/>
      </c>
      <c r="O151" s="16" t="str">
        <f t="shared" si="118"/>
        <v/>
      </c>
      <c r="P151" s="16" t="str">
        <f t="shared" si="118"/>
        <v/>
      </c>
      <c r="Q151" s="16" t="str">
        <f t="shared" si="118"/>
        <v/>
      </c>
      <c r="R151" s="16"/>
      <c r="S151" s="10"/>
      <c r="T151" s="259" t="str">
        <f t="shared" si="122"/>
        <v>.</v>
      </c>
    </row>
    <row r="152" spans="1:20" x14ac:dyDescent="0.3">
      <c r="A152" s="17"/>
      <c r="B152" s="55" t="s">
        <v>22</v>
      </c>
      <c r="C152" s="18" t="str">
        <f t="shared" si="120"/>
        <v/>
      </c>
      <c r="D152" s="18" t="str">
        <f t="shared" si="121"/>
        <v/>
      </c>
      <c r="E152" s="101" t="s">
        <v>290</v>
      </c>
      <c r="F152" s="18">
        <f>Decsheets!$V$8</f>
        <v>3</v>
      </c>
      <c r="G152" s="10"/>
      <c r="H152" s="10"/>
      <c r="I152" s="19"/>
      <c r="J152" s="16" t="str">
        <f t="shared" si="118"/>
        <v/>
      </c>
      <c r="K152" s="16" t="str">
        <f t="shared" si="118"/>
        <v/>
      </c>
      <c r="L152" s="16" t="str">
        <f t="shared" si="118"/>
        <v/>
      </c>
      <c r="M152" s="16" t="str">
        <f t="shared" si="118"/>
        <v/>
      </c>
      <c r="N152" s="16" t="str">
        <f t="shared" si="118"/>
        <v/>
      </c>
      <c r="O152" s="16" t="str">
        <f t="shared" si="118"/>
        <v/>
      </c>
      <c r="P152" s="16" t="str">
        <f t="shared" si="118"/>
        <v/>
      </c>
      <c r="Q152" s="16" t="str">
        <f t="shared" si="118"/>
        <v/>
      </c>
      <c r="R152" s="16"/>
      <c r="S152" s="10"/>
      <c r="T152" s="259" t="str">
        <f t="shared" si="122"/>
        <v>.</v>
      </c>
    </row>
    <row r="153" spans="1:20" x14ac:dyDescent="0.3">
      <c r="A153" s="17"/>
      <c r="B153" s="55" t="s">
        <v>23</v>
      </c>
      <c r="C153" s="18" t="str">
        <f t="shared" si="120"/>
        <v/>
      </c>
      <c r="D153" s="18" t="str">
        <f t="shared" si="121"/>
        <v/>
      </c>
      <c r="E153" s="101" t="s">
        <v>290</v>
      </c>
      <c r="F153" s="18">
        <f>Decsheets!$V$9</f>
        <v>2</v>
      </c>
      <c r="G153" s="10"/>
      <c r="H153" s="10"/>
      <c r="I153" s="19"/>
      <c r="J153" s="16" t="str">
        <f t="shared" si="118"/>
        <v/>
      </c>
      <c r="K153" s="16" t="str">
        <f t="shared" si="118"/>
        <v/>
      </c>
      <c r="L153" s="16" t="str">
        <f t="shared" si="118"/>
        <v/>
      </c>
      <c r="M153" s="16" t="str">
        <f t="shared" si="118"/>
        <v/>
      </c>
      <c r="N153" s="16" t="str">
        <f t="shared" si="118"/>
        <v/>
      </c>
      <c r="O153" s="16" t="str">
        <f t="shared" si="118"/>
        <v/>
      </c>
      <c r="P153" s="16" t="str">
        <f t="shared" si="118"/>
        <v/>
      </c>
      <c r="Q153" s="16" t="str">
        <f t="shared" si="118"/>
        <v/>
      </c>
      <c r="R153" s="16"/>
      <c r="S153" s="10"/>
      <c r="T153" s="259" t="str">
        <f t="shared" si="122"/>
        <v>.</v>
      </c>
    </row>
    <row r="154" spans="1:20" x14ac:dyDescent="0.3">
      <c r="A154" s="17"/>
      <c r="B154" s="55" t="s">
        <v>24</v>
      </c>
      <c r="C154" s="18" t="str">
        <f t="shared" si="120"/>
        <v/>
      </c>
      <c r="D154" s="18" t="str">
        <f t="shared" si="121"/>
        <v/>
      </c>
      <c r="E154" s="101" t="s">
        <v>290</v>
      </c>
      <c r="F154" s="18">
        <f>Decsheets!$V$10</f>
        <v>1</v>
      </c>
      <c r="G154" s="10"/>
      <c r="H154" s="10"/>
      <c r="I154" s="19"/>
      <c r="J154" s="16" t="str">
        <f t="shared" si="118"/>
        <v/>
      </c>
      <c r="K154" s="16" t="str">
        <f t="shared" si="118"/>
        <v/>
      </c>
      <c r="L154" s="16" t="str">
        <f t="shared" si="118"/>
        <v/>
      </c>
      <c r="M154" s="16" t="str">
        <f t="shared" si="118"/>
        <v/>
      </c>
      <c r="N154" s="16" t="str">
        <f t="shared" si="118"/>
        <v/>
      </c>
      <c r="O154" s="16" t="str">
        <f t="shared" si="118"/>
        <v/>
      </c>
      <c r="P154" s="16" t="str">
        <f t="shared" si="118"/>
        <v/>
      </c>
      <c r="Q154" s="16" t="str">
        <f t="shared" si="118"/>
        <v/>
      </c>
      <c r="R154" s="16"/>
      <c r="S154" s="10"/>
      <c r="T154" s="259" t="str">
        <f t="shared" si="122"/>
        <v>.</v>
      </c>
    </row>
    <row r="155" spans="1:20" x14ac:dyDescent="0.3">
      <c r="A155" s="17"/>
      <c r="B155" s="55" t="s">
        <v>25</v>
      </c>
      <c r="C155" s="18" t="str">
        <f t="shared" si="120"/>
        <v/>
      </c>
      <c r="D155" s="18" t="str">
        <f t="shared" si="121"/>
        <v/>
      </c>
      <c r="E155" s="101" t="s">
        <v>290</v>
      </c>
      <c r="F155" s="18" t="str">
        <f>Decsheets!$V$11</f>
        <v>-</v>
      </c>
      <c r="G155" s="10"/>
      <c r="H155" s="10"/>
      <c r="I155" s="19"/>
      <c r="J155" s="16" t="str">
        <f t="shared" ref="J155:Q155" si="123">IF($A155="","",IF(LEFT($A155,1)=J$12,$F155,""))</f>
        <v/>
      </c>
      <c r="K155" s="16" t="str">
        <f t="shared" si="123"/>
        <v/>
      </c>
      <c r="L155" s="16" t="str">
        <f t="shared" si="123"/>
        <v/>
      </c>
      <c r="M155" s="16" t="str">
        <f t="shared" si="123"/>
        <v/>
      </c>
      <c r="N155" s="16" t="str">
        <f t="shared" si="123"/>
        <v/>
      </c>
      <c r="O155" s="16" t="str">
        <f t="shared" si="123"/>
        <v/>
      </c>
      <c r="P155" s="16" t="str">
        <f t="shared" si="123"/>
        <v/>
      </c>
      <c r="Q155" s="16" t="str">
        <f t="shared" si="123"/>
        <v/>
      </c>
      <c r="R155" s="16">
        <f>SUM(Decsheets!$V$5:$V$12)-(SUM(J149:P155))</f>
        <v>21</v>
      </c>
      <c r="S155" s="10"/>
      <c r="T155" s="259" t="str">
        <f t="shared" si="122"/>
        <v>.</v>
      </c>
    </row>
    <row r="156" spans="1:20" x14ac:dyDescent="0.3">
      <c r="A156" s="23" t="s">
        <v>13</v>
      </c>
      <c r="B156" s="54"/>
      <c r="C156" s="20" t="s">
        <v>129</v>
      </c>
      <c r="D156" s="19"/>
      <c r="E156" s="128" t="s">
        <v>290</v>
      </c>
      <c r="F156" s="19"/>
      <c r="G156" s="10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45</v>
      </c>
      <c r="T156" s="260"/>
    </row>
    <row r="157" spans="1:20" x14ac:dyDescent="0.3">
      <c r="A157" s="17"/>
      <c r="B157" s="55">
        <v>1</v>
      </c>
      <c r="C157" s="18" t="str">
        <f t="shared" ref="C157:C163" si="124">IF(A157="","",VLOOKUP($A$156,IF(LEN(A157)=2,U13BB,U13BA),VLOOKUP(LEFT(A157,1),club,6,FALSE),FALSE))</f>
        <v/>
      </c>
      <c r="D157" s="18" t="str">
        <f t="shared" si="111"/>
        <v/>
      </c>
      <c r="E157" s="101" t="s">
        <v>290</v>
      </c>
      <c r="F157" s="18">
        <f>Decsheets!$V$5</f>
        <v>6</v>
      </c>
      <c r="G157" s="10"/>
      <c r="H157" s="10"/>
      <c r="I157" s="19"/>
      <c r="J157" s="16" t="str">
        <f t="shared" ref="J157:Q170" si="125">IF($A157="","",IF(LEFT($A157,1)=J$12,$F157,""))</f>
        <v/>
      </c>
      <c r="K157" s="16" t="str">
        <f t="shared" si="125"/>
        <v/>
      </c>
      <c r="L157" s="16" t="str">
        <f t="shared" si="125"/>
        <v/>
      </c>
      <c r="M157" s="16" t="str">
        <f t="shared" si="125"/>
        <v/>
      </c>
      <c r="N157" s="16" t="str">
        <f t="shared" si="125"/>
        <v/>
      </c>
      <c r="O157" s="16" t="str">
        <f t="shared" si="125"/>
        <v/>
      </c>
      <c r="P157" s="16" t="str">
        <f t="shared" si="125"/>
        <v/>
      </c>
      <c r="Q157" s="16" t="str">
        <f t="shared" si="125"/>
        <v/>
      </c>
      <c r="R157" s="16"/>
      <c r="S157" s="10"/>
      <c r="T157" s="259" t="str">
        <f t="shared" ref="T157:T163" si="126">IFERROR(IF(E157=".",".",IF(E157&gt;=$AN$28,"L9",IF(E157&gt;=$AM$28,"L8",IF(E157&gt;=$AL$28,"L7",IF(E157&gt;=$AK$28,"L6",IF(E157&gt;=$AJ$28,"L5",IF(E157&gt;=$AI$28,"L4",IF(E157&gt;=$AH$28,"L3",IF(E157&gt;=$AG$28,"L2",IF(E157&gt;=$AF$28,"L1","-")))))))))),"?")</f>
        <v>.</v>
      </c>
    </row>
    <row r="158" spans="1:20" x14ac:dyDescent="0.3">
      <c r="A158" s="17"/>
      <c r="B158" s="55">
        <v>2</v>
      </c>
      <c r="C158" s="18" t="str">
        <f t="shared" si="124"/>
        <v/>
      </c>
      <c r="D158" s="18" t="str">
        <f t="shared" si="111"/>
        <v/>
      </c>
      <c r="E158" s="101" t="s">
        <v>290</v>
      </c>
      <c r="F158" s="18">
        <f>Decsheets!$V$6</f>
        <v>5</v>
      </c>
      <c r="G158" s="10"/>
      <c r="H158" s="10"/>
      <c r="I158" s="19"/>
      <c r="J158" s="16" t="str">
        <f t="shared" si="125"/>
        <v/>
      </c>
      <c r="K158" s="16" t="str">
        <f t="shared" si="125"/>
        <v/>
      </c>
      <c r="L158" s="16" t="str">
        <f t="shared" si="125"/>
        <v/>
      </c>
      <c r="M158" s="16" t="str">
        <f t="shared" si="125"/>
        <v/>
      </c>
      <c r="N158" s="16" t="str">
        <f t="shared" si="125"/>
        <v/>
      </c>
      <c r="O158" s="16" t="str">
        <f t="shared" si="125"/>
        <v/>
      </c>
      <c r="P158" s="16" t="str">
        <f t="shared" si="125"/>
        <v/>
      </c>
      <c r="Q158" s="16" t="str">
        <f t="shared" si="125"/>
        <v/>
      </c>
      <c r="R158" s="16"/>
      <c r="S158" s="10"/>
      <c r="T158" s="259" t="str">
        <f t="shared" si="126"/>
        <v>.</v>
      </c>
    </row>
    <row r="159" spans="1:20" x14ac:dyDescent="0.3">
      <c r="A159" s="17"/>
      <c r="B159" s="55">
        <v>3</v>
      </c>
      <c r="C159" s="18" t="str">
        <f t="shared" si="124"/>
        <v/>
      </c>
      <c r="D159" s="18" t="str">
        <f t="shared" si="111"/>
        <v/>
      </c>
      <c r="E159" s="101" t="s">
        <v>290</v>
      </c>
      <c r="F159" s="18">
        <f>Decsheets!$V$7</f>
        <v>4</v>
      </c>
      <c r="G159" s="10"/>
      <c r="H159" s="10"/>
      <c r="I159" s="19"/>
      <c r="J159" s="16" t="str">
        <f t="shared" si="125"/>
        <v/>
      </c>
      <c r="K159" s="16" t="str">
        <f t="shared" si="125"/>
        <v/>
      </c>
      <c r="L159" s="16" t="str">
        <f t="shared" si="125"/>
        <v/>
      </c>
      <c r="M159" s="16" t="str">
        <f t="shared" si="125"/>
        <v/>
      </c>
      <c r="N159" s="16" t="str">
        <f t="shared" si="125"/>
        <v/>
      </c>
      <c r="O159" s="16" t="str">
        <f t="shared" si="125"/>
        <v/>
      </c>
      <c r="P159" s="16" t="str">
        <f t="shared" si="125"/>
        <v/>
      </c>
      <c r="Q159" s="16" t="str">
        <f t="shared" si="125"/>
        <v/>
      </c>
      <c r="R159" s="16"/>
      <c r="S159" s="10"/>
      <c r="T159" s="259" t="str">
        <f t="shared" si="126"/>
        <v>.</v>
      </c>
    </row>
    <row r="160" spans="1:20" x14ac:dyDescent="0.3">
      <c r="A160" s="17"/>
      <c r="B160" s="55" t="s">
        <v>22</v>
      </c>
      <c r="C160" s="18" t="str">
        <f t="shared" si="124"/>
        <v/>
      </c>
      <c r="D160" s="18" t="str">
        <f t="shared" si="111"/>
        <v/>
      </c>
      <c r="E160" s="101" t="s">
        <v>290</v>
      </c>
      <c r="F160" s="18">
        <f>Decsheets!$V$8</f>
        <v>3</v>
      </c>
      <c r="G160" s="10"/>
      <c r="H160" s="10"/>
      <c r="I160" s="19"/>
      <c r="J160" s="16" t="str">
        <f t="shared" si="125"/>
        <v/>
      </c>
      <c r="K160" s="16" t="str">
        <f t="shared" si="125"/>
        <v/>
      </c>
      <c r="L160" s="16" t="str">
        <f t="shared" si="125"/>
        <v/>
      </c>
      <c r="M160" s="16" t="str">
        <f t="shared" si="125"/>
        <v/>
      </c>
      <c r="N160" s="16" t="str">
        <f t="shared" si="125"/>
        <v/>
      </c>
      <c r="O160" s="16" t="str">
        <f t="shared" si="125"/>
        <v/>
      </c>
      <c r="P160" s="16" t="str">
        <f t="shared" si="125"/>
        <v/>
      </c>
      <c r="Q160" s="16" t="str">
        <f t="shared" si="125"/>
        <v/>
      </c>
      <c r="R160" s="16"/>
      <c r="S160" s="10"/>
      <c r="T160" s="259" t="str">
        <f t="shared" si="126"/>
        <v>.</v>
      </c>
    </row>
    <row r="161" spans="1:20" x14ac:dyDescent="0.3">
      <c r="A161" s="17"/>
      <c r="B161" s="55" t="s">
        <v>23</v>
      </c>
      <c r="C161" s="18" t="str">
        <f t="shared" si="124"/>
        <v/>
      </c>
      <c r="D161" s="18" t="str">
        <f t="shared" si="111"/>
        <v/>
      </c>
      <c r="E161" s="101" t="s">
        <v>290</v>
      </c>
      <c r="F161" s="18">
        <f>Decsheets!$V$9</f>
        <v>2</v>
      </c>
      <c r="G161" s="10"/>
      <c r="H161" s="10"/>
      <c r="I161" s="19"/>
      <c r="J161" s="16" t="str">
        <f t="shared" si="125"/>
        <v/>
      </c>
      <c r="K161" s="16" t="str">
        <f t="shared" si="125"/>
        <v/>
      </c>
      <c r="L161" s="16" t="str">
        <f t="shared" si="125"/>
        <v/>
      </c>
      <c r="M161" s="16" t="str">
        <f t="shared" si="125"/>
        <v/>
      </c>
      <c r="N161" s="16" t="str">
        <f t="shared" si="125"/>
        <v/>
      </c>
      <c r="O161" s="16" t="str">
        <f t="shared" si="125"/>
        <v/>
      </c>
      <c r="P161" s="16" t="str">
        <f t="shared" si="125"/>
        <v/>
      </c>
      <c r="Q161" s="16" t="str">
        <f t="shared" si="125"/>
        <v/>
      </c>
      <c r="R161" s="16"/>
      <c r="S161" s="10"/>
      <c r="T161" s="259" t="str">
        <f t="shared" si="126"/>
        <v>.</v>
      </c>
    </row>
    <row r="162" spans="1:20" x14ac:dyDescent="0.3">
      <c r="A162" s="17"/>
      <c r="B162" s="55" t="s">
        <v>24</v>
      </c>
      <c r="C162" s="18" t="str">
        <f t="shared" si="124"/>
        <v/>
      </c>
      <c r="D162" s="18" t="str">
        <f t="shared" si="111"/>
        <v/>
      </c>
      <c r="E162" s="101" t="s">
        <v>290</v>
      </c>
      <c r="F162" s="18">
        <f>Decsheets!$V$10</f>
        <v>1</v>
      </c>
      <c r="G162" s="10"/>
      <c r="H162" s="10"/>
      <c r="I162" s="19"/>
      <c r="J162" s="16" t="str">
        <f t="shared" si="125"/>
        <v/>
      </c>
      <c r="K162" s="16" t="str">
        <f t="shared" si="125"/>
        <v/>
      </c>
      <c r="L162" s="16" t="str">
        <f t="shared" si="125"/>
        <v/>
      </c>
      <c r="M162" s="16" t="str">
        <f t="shared" si="125"/>
        <v/>
      </c>
      <c r="N162" s="16" t="str">
        <f t="shared" si="125"/>
        <v/>
      </c>
      <c r="O162" s="16" t="str">
        <f t="shared" si="125"/>
        <v/>
      </c>
      <c r="P162" s="16" t="str">
        <f t="shared" si="125"/>
        <v/>
      </c>
      <c r="Q162" s="16" t="str">
        <f t="shared" si="125"/>
        <v/>
      </c>
      <c r="R162" s="16"/>
      <c r="S162" s="10"/>
      <c r="T162" s="259" t="str">
        <f t="shared" si="126"/>
        <v>.</v>
      </c>
    </row>
    <row r="163" spans="1:20" x14ac:dyDescent="0.3">
      <c r="A163" s="17"/>
      <c r="B163" s="55" t="s">
        <v>25</v>
      </c>
      <c r="C163" s="18" t="str">
        <f t="shared" si="124"/>
        <v/>
      </c>
      <c r="D163" s="18" t="str">
        <f t="shared" si="111"/>
        <v/>
      </c>
      <c r="E163" s="101" t="s">
        <v>290</v>
      </c>
      <c r="F163" s="18" t="str">
        <f>Decsheets!$V$11</f>
        <v>-</v>
      </c>
      <c r="G163" s="10"/>
      <c r="H163" s="10"/>
      <c r="I163" s="19"/>
      <c r="J163" s="16" t="str">
        <f t="shared" si="125"/>
        <v/>
      </c>
      <c r="K163" s="16" t="str">
        <f t="shared" si="125"/>
        <v/>
      </c>
      <c r="L163" s="16" t="str">
        <f t="shared" si="125"/>
        <v/>
      </c>
      <c r="M163" s="16" t="str">
        <f t="shared" si="125"/>
        <v/>
      </c>
      <c r="N163" s="16" t="str">
        <f t="shared" si="125"/>
        <v/>
      </c>
      <c r="O163" s="16" t="str">
        <f t="shared" si="125"/>
        <v/>
      </c>
      <c r="P163" s="16" t="str">
        <f t="shared" si="125"/>
        <v/>
      </c>
      <c r="Q163" s="16" t="str">
        <f t="shared" si="125"/>
        <v/>
      </c>
      <c r="R163" s="16">
        <f>SUM(Decsheets!$V$5:$V$12)-(SUM(J157:P163))</f>
        <v>21</v>
      </c>
      <c r="S163" s="10"/>
      <c r="T163" s="259" t="str">
        <f t="shared" si="126"/>
        <v>.</v>
      </c>
    </row>
    <row r="164" spans="1:20" x14ac:dyDescent="0.3">
      <c r="A164" s="23" t="s">
        <v>13</v>
      </c>
      <c r="B164" s="54"/>
      <c r="C164" s="20" t="s">
        <v>278</v>
      </c>
      <c r="D164" s="19"/>
      <c r="E164" s="128" t="s">
        <v>290</v>
      </c>
      <c r="F164" s="19"/>
      <c r="G164" s="10"/>
      <c r="H164" s="10"/>
      <c r="I164" s="19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46</v>
      </c>
      <c r="T164" s="263"/>
    </row>
    <row r="165" spans="1:20" x14ac:dyDescent="0.3">
      <c r="A165" s="17"/>
      <c r="B165" s="55">
        <v>1</v>
      </c>
      <c r="C165" s="18" t="str">
        <f t="shared" ref="C165:C171" si="127">IF(A165="","",VLOOKUP($A$164,IF(LEN(A165)=2,U13BB,U13BA),VLOOKUP(LEFT(A165,1),club,6,FALSE),FALSE))</f>
        <v/>
      </c>
      <c r="D165" s="18" t="str">
        <f t="shared" ref="D165:D171" si="128">IF(A165="","",VLOOKUP(LEFT(A165,1),club,2,FALSE))</f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si="125"/>
        <v/>
      </c>
      <c r="K165" s="16" t="str">
        <f t="shared" si="125"/>
        <v/>
      </c>
      <c r="L165" s="16" t="str">
        <f t="shared" si="125"/>
        <v/>
      </c>
      <c r="M165" s="16" t="str">
        <f t="shared" si="125"/>
        <v/>
      </c>
      <c r="N165" s="16" t="str">
        <f t="shared" si="125"/>
        <v/>
      </c>
      <c r="O165" s="16" t="str">
        <f t="shared" si="125"/>
        <v/>
      </c>
      <c r="P165" s="16" t="str">
        <f t="shared" si="125"/>
        <v/>
      </c>
      <c r="Q165" s="16" t="str">
        <f t="shared" si="125"/>
        <v/>
      </c>
      <c r="R165" s="16"/>
      <c r="S165" s="10"/>
      <c r="T165" s="259" t="str">
        <f t="shared" ref="T165:T171" si="129">IFERROR(IF(E165=".",".",IF(E165&gt;=$AN$28,"L9",IF(E165&gt;=$AM$28,"L8",IF(E165&gt;=$AL$28,"L7",IF(E165&gt;=$AK$28,"L6",IF(E165&gt;=$AJ$28,"L5",IF(E165&gt;=$AI$28,"L4",IF(E165&gt;=$AH$28,"L3",IF(E165&gt;=$AG$28,"L2",IF(E165&gt;=$AF$28,"L1","-")))))))))),"?")</f>
        <v>.</v>
      </c>
    </row>
    <row r="166" spans="1:20" x14ac:dyDescent="0.3">
      <c r="A166" s="17"/>
      <c r="B166" s="55">
        <v>2</v>
      </c>
      <c r="C166" s="18" t="str">
        <f t="shared" si="127"/>
        <v/>
      </c>
      <c r="D166" s="18" t="str">
        <f t="shared" si="128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25"/>
        <v/>
      </c>
      <c r="K166" s="16" t="str">
        <f t="shared" si="125"/>
        <v/>
      </c>
      <c r="L166" s="16" t="str">
        <f t="shared" si="125"/>
        <v/>
      </c>
      <c r="M166" s="16" t="str">
        <f t="shared" si="125"/>
        <v/>
      </c>
      <c r="N166" s="16" t="str">
        <f t="shared" si="125"/>
        <v/>
      </c>
      <c r="O166" s="16" t="str">
        <f t="shared" si="125"/>
        <v/>
      </c>
      <c r="P166" s="16" t="str">
        <f t="shared" si="125"/>
        <v/>
      </c>
      <c r="Q166" s="16" t="str">
        <f t="shared" si="125"/>
        <v/>
      </c>
      <c r="R166" s="16"/>
      <c r="S166" s="10"/>
      <c r="T166" s="259" t="str">
        <f t="shared" si="129"/>
        <v>.</v>
      </c>
    </row>
    <row r="167" spans="1:20" x14ac:dyDescent="0.3">
      <c r="A167" s="17"/>
      <c r="B167" s="55">
        <v>3</v>
      </c>
      <c r="C167" s="18" t="str">
        <f t="shared" si="127"/>
        <v/>
      </c>
      <c r="D167" s="18" t="str">
        <f t="shared" si="128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25"/>
        <v/>
      </c>
      <c r="K167" s="16" t="str">
        <f t="shared" si="125"/>
        <v/>
      </c>
      <c r="L167" s="16" t="str">
        <f t="shared" si="125"/>
        <v/>
      </c>
      <c r="M167" s="16" t="str">
        <f t="shared" si="125"/>
        <v/>
      </c>
      <c r="N167" s="16" t="str">
        <f t="shared" si="125"/>
        <v/>
      </c>
      <c r="O167" s="16" t="str">
        <f t="shared" si="125"/>
        <v/>
      </c>
      <c r="P167" s="16" t="str">
        <f t="shared" si="125"/>
        <v/>
      </c>
      <c r="Q167" s="16" t="str">
        <f t="shared" si="125"/>
        <v/>
      </c>
      <c r="R167" s="16"/>
      <c r="S167" s="10"/>
      <c r="T167" s="259" t="str">
        <f t="shared" si="129"/>
        <v>.</v>
      </c>
    </row>
    <row r="168" spans="1:20" x14ac:dyDescent="0.3">
      <c r="A168" s="17"/>
      <c r="B168" s="55" t="s">
        <v>22</v>
      </c>
      <c r="C168" s="18" t="str">
        <f t="shared" si="127"/>
        <v/>
      </c>
      <c r="D168" s="18" t="str">
        <f t="shared" si="128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25"/>
        <v/>
      </c>
      <c r="K168" s="16" t="str">
        <f t="shared" si="125"/>
        <v/>
      </c>
      <c r="L168" s="16" t="str">
        <f t="shared" si="125"/>
        <v/>
      </c>
      <c r="M168" s="16" t="str">
        <f t="shared" si="125"/>
        <v/>
      </c>
      <c r="N168" s="16" t="str">
        <f t="shared" si="125"/>
        <v/>
      </c>
      <c r="O168" s="16" t="str">
        <f t="shared" si="125"/>
        <v/>
      </c>
      <c r="P168" s="16" t="str">
        <f t="shared" si="125"/>
        <v/>
      </c>
      <c r="Q168" s="16" t="str">
        <f t="shared" si="125"/>
        <v/>
      </c>
      <c r="R168" s="16"/>
      <c r="S168" s="10"/>
      <c r="T168" s="259" t="str">
        <f t="shared" si="129"/>
        <v>.</v>
      </c>
    </row>
    <row r="169" spans="1:20" x14ac:dyDescent="0.3">
      <c r="A169" s="17"/>
      <c r="B169" s="55" t="s">
        <v>23</v>
      </c>
      <c r="C169" s="18" t="str">
        <f t="shared" si="127"/>
        <v/>
      </c>
      <c r="D169" s="18" t="str">
        <f t="shared" si="128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25"/>
        <v/>
      </c>
      <c r="K169" s="16" t="str">
        <f t="shared" si="125"/>
        <v/>
      </c>
      <c r="L169" s="16" t="str">
        <f t="shared" si="125"/>
        <v/>
      </c>
      <c r="M169" s="16" t="str">
        <f t="shared" si="125"/>
        <v/>
      </c>
      <c r="N169" s="16" t="str">
        <f t="shared" si="125"/>
        <v/>
      </c>
      <c r="O169" s="16" t="str">
        <f t="shared" si="125"/>
        <v/>
      </c>
      <c r="P169" s="16" t="str">
        <f t="shared" si="125"/>
        <v/>
      </c>
      <c r="Q169" s="16" t="str">
        <f t="shared" si="125"/>
        <v/>
      </c>
      <c r="R169" s="16"/>
      <c r="S169" s="10"/>
      <c r="T169" s="259" t="str">
        <f t="shared" si="129"/>
        <v>.</v>
      </c>
    </row>
    <row r="170" spans="1:20" x14ac:dyDescent="0.3">
      <c r="A170" s="17"/>
      <c r="B170" s="55" t="s">
        <v>24</v>
      </c>
      <c r="C170" s="18" t="str">
        <f t="shared" si="127"/>
        <v/>
      </c>
      <c r="D170" s="18" t="str">
        <f t="shared" si="128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25"/>
        <v/>
      </c>
      <c r="K170" s="16" t="str">
        <f t="shared" si="125"/>
        <v/>
      </c>
      <c r="L170" s="16" t="str">
        <f t="shared" si="125"/>
        <v/>
      </c>
      <c r="M170" s="16" t="str">
        <f t="shared" si="125"/>
        <v/>
      </c>
      <c r="N170" s="16" t="str">
        <f t="shared" si="125"/>
        <v/>
      </c>
      <c r="O170" s="16" t="str">
        <f t="shared" si="125"/>
        <v/>
      </c>
      <c r="P170" s="16" t="str">
        <f t="shared" si="125"/>
        <v/>
      </c>
      <c r="Q170" s="16" t="str">
        <f t="shared" si="125"/>
        <v/>
      </c>
      <c r="R170" s="16"/>
      <c r="S170" s="10"/>
      <c r="T170" s="259" t="str">
        <f t="shared" si="129"/>
        <v>.</v>
      </c>
    </row>
    <row r="171" spans="1:20" x14ac:dyDescent="0.3">
      <c r="A171" s="17"/>
      <c r="B171" s="55" t="s">
        <v>25</v>
      </c>
      <c r="C171" s="18" t="str">
        <f t="shared" si="127"/>
        <v/>
      </c>
      <c r="D171" s="18" t="str">
        <f t="shared" si="128"/>
        <v/>
      </c>
      <c r="E171" s="101" t="s">
        <v>290</v>
      </c>
      <c r="F171" s="18" t="str">
        <f>Decsheets!$V$11</f>
        <v>-</v>
      </c>
      <c r="G171" s="10"/>
      <c r="H171" s="10"/>
      <c r="I171" s="19"/>
      <c r="J171" s="16" t="str">
        <f t="shared" ref="J171:Q171" si="130">IF($A171="","",IF(LEFT($A171,1)=J$12,$F171,""))</f>
        <v/>
      </c>
      <c r="K171" s="16" t="str">
        <f t="shared" si="130"/>
        <v/>
      </c>
      <c r="L171" s="16" t="str">
        <f t="shared" si="130"/>
        <v/>
      </c>
      <c r="M171" s="16" t="str">
        <f t="shared" si="130"/>
        <v/>
      </c>
      <c r="N171" s="16" t="str">
        <f t="shared" si="130"/>
        <v/>
      </c>
      <c r="O171" s="16" t="str">
        <f t="shared" si="130"/>
        <v/>
      </c>
      <c r="P171" s="16" t="str">
        <f t="shared" si="130"/>
        <v/>
      </c>
      <c r="Q171" s="16" t="str">
        <f t="shared" si="130"/>
        <v/>
      </c>
      <c r="R171" s="16">
        <f>SUM(Decsheets!$V$5:$V$12)-(SUM(J165:P171))</f>
        <v>21</v>
      </c>
      <c r="S171" s="10"/>
      <c r="T171" s="259" t="str">
        <f t="shared" si="129"/>
        <v>.</v>
      </c>
    </row>
    <row r="172" spans="1:20" x14ac:dyDescent="0.3">
      <c r="A172" s="23" t="s">
        <v>14</v>
      </c>
      <c r="B172" s="54"/>
      <c r="C172" s="20" t="s">
        <v>130</v>
      </c>
      <c r="D172" s="19"/>
      <c r="E172" s="9" t="s">
        <v>290</v>
      </c>
      <c r="F172" s="19"/>
      <c r="G172" s="10"/>
      <c r="H172" s="10"/>
      <c r="I172" s="22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14</v>
      </c>
    </row>
    <row r="173" spans="1:20" x14ac:dyDescent="0.3">
      <c r="A173" s="17"/>
      <c r="B173" s="55">
        <v>1</v>
      </c>
      <c r="C173" s="18" t="str">
        <f t="shared" ref="C173:C179" si="131">IF(A173="","",VLOOKUP($A$172,IF(LEN(A173)=2,U13BB,U13BA),VLOOKUP(LEFT(A173,1),club,6,FALSE),FALSE))</f>
        <v/>
      </c>
      <c r="D173" s="18" t="str">
        <f t="shared" ref="D173:D179" si="132">IF(A173="","",VLOOKUP(LEFT(A173,1),club,2,FALSE))</f>
        <v/>
      </c>
      <c r="E173" s="101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33">IF($A173="","",IF(LEFT($A173,1)=J$12,$F173,""))</f>
        <v/>
      </c>
      <c r="K173" s="16" t="str">
        <f t="shared" si="133"/>
        <v/>
      </c>
      <c r="L173" s="16" t="str">
        <f t="shared" si="133"/>
        <v/>
      </c>
      <c r="M173" s="16" t="str">
        <f t="shared" si="133"/>
        <v/>
      </c>
      <c r="N173" s="16" t="str">
        <f t="shared" si="133"/>
        <v/>
      </c>
      <c r="O173" s="16" t="str">
        <f t="shared" si="133"/>
        <v/>
      </c>
      <c r="P173" s="16" t="str">
        <f t="shared" si="133"/>
        <v/>
      </c>
      <c r="Q173" s="16" t="str">
        <f t="shared" si="133"/>
        <v/>
      </c>
      <c r="R173" s="16"/>
      <c r="S173" s="10"/>
    </row>
    <row r="174" spans="1:20" x14ac:dyDescent="0.3">
      <c r="A174" s="17"/>
      <c r="B174" s="55">
        <v>2</v>
      </c>
      <c r="C174" s="18" t="str">
        <f t="shared" si="131"/>
        <v/>
      </c>
      <c r="D174" s="18" t="str">
        <f t="shared" si="132"/>
        <v/>
      </c>
      <c r="E174" s="101" t="s">
        <v>290</v>
      </c>
      <c r="F174" s="18">
        <f>Decsheets!$V$6</f>
        <v>5</v>
      </c>
      <c r="G174" s="10"/>
      <c r="H174" s="10"/>
      <c r="I174" s="19"/>
      <c r="J174" s="16" t="str">
        <f t="shared" si="133"/>
        <v/>
      </c>
      <c r="K174" s="16" t="str">
        <f t="shared" si="133"/>
        <v/>
      </c>
      <c r="L174" s="16" t="str">
        <f t="shared" si="133"/>
        <v/>
      </c>
      <c r="M174" s="16" t="str">
        <f t="shared" si="133"/>
        <v/>
      </c>
      <c r="N174" s="16" t="str">
        <f t="shared" si="133"/>
        <v/>
      </c>
      <c r="O174" s="16" t="str">
        <f t="shared" si="133"/>
        <v/>
      </c>
      <c r="P174" s="16" t="str">
        <f t="shared" si="133"/>
        <v/>
      </c>
      <c r="Q174" s="16" t="str">
        <f t="shared" si="133"/>
        <v/>
      </c>
      <c r="R174" s="16"/>
      <c r="S174" s="10"/>
    </row>
    <row r="175" spans="1:20" x14ac:dyDescent="0.3">
      <c r="A175" s="17"/>
      <c r="B175" s="55">
        <v>3</v>
      </c>
      <c r="C175" s="18" t="str">
        <f t="shared" si="131"/>
        <v/>
      </c>
      <c r="D175" s="18" t="str">
        <f t="shared" si="132"/>
        <v/>
      </c>
      <c r="E175" s="101" t="s">
        <v>290</v>
      </c>
      <c r="F175" s="18">
        <f>Decsheets!$V$7</f>
        <v>4</v>
      </c>
      <c r="G175" s="10"/>
      <c r="H175" s="10"/>
      <c r="I175" s="19"/>
      <c r="J175" s="16" t="str">
        <f t="shared" si="133"/>
        <v/>
      </c>
      <c r="K175" s="16" t="str">
        <f t="shared" si="133"/>
        <v/>
      </c>
      <c r="L175" s="16" t="str">
        <f t="shared" si="133"/>
        <v/>
      </c>
      <c r="M175" s="16" t="str">
        <f t="shared" si="133"/>
        <v/>
      </c>
      <c r="N175" s="16" t="str">
        <f t="shared" si="133"/>
        <v/>
      </c>
      <c r="O175" s="16" t="str">
        <f t="shared" si="133"/>
        <v/>
      </c>
      <c r="P175" s="16" t="str">
        <f t="shared" si="133"/>
        <v/>
      </c>
      <c r="Q175" s="16" t="str">
        <f t="shared" si="133"/>
        <v/>
      </c>
      <c r="R175" s="16"/>
      <c r="S175" s="10"/>
    </row>
    <row r="176" spans="1:20" x14ac:dyDescent="0.3">
      <c r="A176" s="17"/>
      <c r="B176" s="55" t="s">
        <v>22</v>
      </c>
      <c r="C176" s="18" t="str">
        <f t="shared" si="131"/>
        <v/>
      </c>
      <c r="D176" s="18" t="str">
        <f t="shared" si="132"/>
        <v/>
      </c>
      <c r="E176" s="101" t="s">
        <v>290</v>
      </c>
      <c r="F176" s="18">
        <f>Decsheets!$V$8</f>
        <v>3</v>
      </c>
      <c r="G176" s="10"/>
      <c r="H176" s="10"/>
      <c r="I176" s="19"/>
      <c r="J176" s="16" t="str">
        <f t="shared" si="133"/>
        <v/>
      </c>
      <c r="K176" s="16" t="str">
        <f t="shared" si="133"/>
        <v/>
      </c>
      <c r="L176" s="16" t="str">
        <f t="shared" si="133"/>
        <v/>
      </c>
      <c r="M176" s="16" t="str">
        <f t="shared" si="133"/>
        <v/>
      </c>
      <c r="N176" s="16" t="str">
        <f t="shared" si="133"/>
        <v/>
      </c>
      <c r="O176" s="16" t="str">
        <f t="shared" si="133"/>
        <v/>
      </c>
      <c r="P176" s="16" t="str">
        <f t="shared" si="133"/>
        <v/>
      </c>
      <c r="Q176" s="16" t="str">
        <f t="shared" si="133"/>
        <v/>
      </c>
      <c r="R176" s="16"/>
      <c r="S176" s="10"/>
    </row>
    <row r="177" spans="1:19" x14ac:dyDescent="0.3">
      <c r="A177" s="17"/>
      <c r="B177" s="55" t="s">
        <v>23</v>
      </c>
      <c r="C177" s="18" t="str">
        <f t="shared" si="131"/>
        <v/>
      </c>
      <c r="D177" s="18" t="str">
        <f t="shared" si="132"/>
        <v/>
      </c>
      <c r="E177" s="101" t="s">
        <v>290</v>
      </c>
      <c r="F177" s="18">
        <f>Decsheets!$V$9</f>
        <v>2</v>
      </c>
      <c r="G177" s="10"/>
      <c r="H177" s="10"/>
      <c r="I177" s="19"/>
      <c r="J177" s="16" t="str">
        <f t="shared" si="133"/>
        <v/>
      </c>
      <c r="K177" s="16" t="str">
        <f t="shared" si="133"/>
        <v/>
      </c>
      <c r="L177" s="16" t="str">
        <f t="shared" si="133"/>
        <v/>
      </c>
      <c r="M177" s="16" t="str">
        <f t="shared" si="133"/>
        <v/>
      </c>
      <c r="N177" s="16" t="str">
        <f t="shared" si="133"/>
        <v/>
      </c>
      <c r="O177" s="16" t="str">
        <f t="shared" si="133"/>
        <v/>
      </c>
      <c r="P177" s="16" t="str">
        <f t="shared" si="133"/>
        <v/>
      </c>
      <c r="Q177" s="16" t="str">
        <f t="shared" si="133"/>
        <v/>
      </c>
      <c r="R177" s="16"/>
      <c r="S177" s="10"/>
    </row>
    <row r="178" spans="1:19" x14ac:dyDescent="0.3">
      <c r="A178" s="17"/>
      <c r="B178" s="55" t="s">
        <v>24</v>
      </c>
      <c r="C178" s="18" t="str">
        <f t="shared" si="131"/>
        <v/>
      </c>
      <c r="D178" s="18" t="str">
        <f t="shared" si="132"/>
        <v/>
      </c>
      <c r="E178" s="101" t="s">
        <v>290</v>
      </c>
      <c r="F178" s="18">
        <f>Decsheets!$V$10</f>
        <v>1</v>
      </c>
      <c r="G178" s="10"/>
      <c r="H178" s="10"/>
      <c r="I178" s="19"/>
      <c r="J178" s="16" t="str">
        <f t="shared" si="133"/>
        <v/>
      </c>
      <c r="K178" s="16" t="str">
        <f t="shared" si="133"/>
        <v/>
      </c>
      <c r="L178" s="16" t="str">
        <f t="shared" si="133"/>
        <v/>
      </c>
      <c r="M178" s="16" t="str">
        <f t="shared" si="133"/>
        <v/>
      </c>
      <c r="N178" s="16" t="str">
        <f t="shared" si="133"/>
        <v/>
      </c>
      <c r="O178" s="16" t="str">
        <f t="shared" si="133"/>
        <v/>
      </c>
      <c r="P178" s="16" t="str">
        <f t="shared" si="133"/>
        <v/>
      </c>
      <c r="Q178" s="16" t="str">
        <f t="shared" si="133"/>
        <v/>
      </c>
      <c r="R178" s="16"/>
      <c r="S178" s="10"/>
    </row>
    <row r="179" spans="1:19" x14ac:dyDescent="0.3">
      <c r="A179" s="17"/>
      <c r="B179" s="55" t="s">
        <v>25</v>
      </c>
      <c r="C179" s="18" t="str">
        <f t="shared" si="131"/>
        <v/>
      </c>
      <c r="D179" s="18" t="str">
        <f t="shared" si="132"/>
        <v/>
      </c>
      <c r="E179" s="101" t="s">
        <v>290</v>
      </c>
      <c r="F179" s="18" t="str">
        <f>Decsheets!$V$11</f>
        <v>-</v>
      </c>
      <c r="G179" s="10"/>
      <c r="H179" s="10"/>
      <c r="I179" s="19"/>
      <c r="J179" s="16" t="str">
        <f t="shared" si="133"/>
        <v/>
      </c>
      <c r="K179" s="16" t="str">
        <f t="shared" si="133"/>
        <v/>
      </c>
      <c r="L179" s="16" t="str">
        <f t="shared" si="133"/>
        <v/>
      </c>
      <c r="M179" s="16" t="str">
        <f t="shared" si="133"/>
        <v/>
      </c>
      <c r="N179" s="16" t="str">
        <f t="shared" si="133"/>
        <v/>
      </c>
      <c r="O179" s="16" t="str">
        <f t="shared" si="133"/>
        <v/>
      </c>
      <c r="P179" s="16" t="str">
        <f t="shared" si="133"/>
        <v/>
      </c>
      <c r="Q179" s="16" t="str">
        <f t="shared" si="133"/>
        <v/>
      </c>
      <c r="R179" s="16">
        <f>SUM(Decsheets!$V$5:$V$12)-(SUM(J173:P179))</f>
        <v>21</v>
      </c>
      <c r="S179" s="10"/>
    </row>
  </sheetData>
  <sheetProtection algorithmName="SHA-512" hashValue="DZ0Bjy7soStNmrmCDGgpwbKZ9GfFc7Q14FBvWSUH2Bfabfot54JHvt8o6XyLuy9ezJr6eoEi0Is4caWlW2Qwfg==" saltValue="6wxD99E6QkgYdotB583H8Q==" spinCount="100000" sheet="1" selectLockedCells="1"/>
  <mergeCells count="4">
    <mergeCell ref="P1:R1"/>
    <mergeCell ref="R10:R12"/>
    <mergeCell ref="A1:D1"/>
    <mergeCell ref="W1:AB1"/>
  </mergeCells>
  <printOptions horizontalCentered="1"/>
  <pageMargins left="0.51181102362204722" right="0.51181102362204722" top="0.43307086614173229" bottom="0.43307086614173229" header="0.31496062992125984" footer="0"/>
  <pageSetup paperSize="9" scale="88" fitToHeight="2" orientation="portrait" r:id="rId1"/>
  <headerFooter>
    <oddHeader>&amp;RUnder 13 Boys Page &amp;P of &amp;N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AN211"/>
  <sheetViews>
    <sheetView zoomScale="90" zoomScaleNormal="90" workbookViewId="0">
      <selection activeCell="A13" sqref="A13"/>
    </sheetView>
  </sheetViews>
  <sheetFormatPr defaultRowHeight="14.4" x14ac:dyDescent="0.3"/>
  <cols>
    <col min="1" max="1" width="8.44140625" customWidth="1"/>
    <col min="2" max="2" width="3.33203125" customWidth="1"/>
    <col min="3" max="3" width="37.5546875" customWidth="1"/>
    <col min="4" max="4" width="29.5546875" customWidth="1"/>
    <col min="5" max="5" width="10.5546875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1.33203125" customWidth="1"/>
    <col min="21" max="21" width="3.6640625" customWidth="1"/>
    <col min="22" max="22" width="9.109375" customWidth="1"/>
    <col min="23" max="23" width="19.88671875" customWidth="1"/>
    <col min="24" max="24" width="14.44140625" customWidth="1"/>
    <col min="25" max="25" width="9.109375" customWidth="1"/>
    <col min="26" max="26" width="6.88671875" customWidth="1"/>
    <col min="27" max="27" width="20.88671875" customWidth="1"/>
    <col min="28" max="28" width="14.33203125" customWidth="1"/>
    <col min="29" max="29" width="9.109375" customWidth="1"/>
    <col min="30" max="30" width="13.33203125" customWidth="1"/>
  </cols>
  <sheetData>
    <row r="1" spans="1:40" s="52" customFormat="1" ht="18" x14ac:dyDescent="0.35">
      <c r="A1" s="277" t="s">
        <v>282</v>
      </c>
      <c r="B1" s="277"/>
      <c r="C1" s="277"/>
      <c r="D1" s="277"/>
      <c r="E1" s="49"/>
      <c r="F1" s="49"/>
      <c r="G1" s="49"/>
      <c r="H1"/>
      <c r="J1" s="53">
        <f>Overallresults!I38</f>
        <v>0</v>
      </c>
      <c r="P1" s="281" t="str">
        <f>Overallresults!L38</f>
        <v>-</v>
      </c>
      <c r="Q1" s="281"/>
      <c r="R1" s="281"/>
      <c r="W1" s="277" t="s">
        <v>338</v>
      </c>
      <c r="X1" s="277"/>
      <c r="Y1" s="277"/>
      <c r="Z1" s="277"/>
      <c r="AA1" s="277"/>
      <c r="AB1" s="277"/>
      <c r="AC1" s="114"/>
    </row>
    <row r="2" spans="1:40" ht="15.75" customHeight="1" x14ac:dyDescent="0.3">
      <c r="A2" s="97"/>
      <c r="B2" s="54"/>
      <c r="C2" s="8" t="s">
        <v>1</v>
      </c>
      <c r="D2" s="8" t="s">
        <v>21</v>
      </c>
      <c r="E2" s="9"/>
      <c r="F2" s="19"/>
      <c r="G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14"/>
      <c r="Z2" s="113"/>
      <c r="AA2" s="195" t="str">
        <f>Overallresults!L38</f>
        <v>-</v>
      </c>
      <c r="AB2" s="113"/>
      <c r="AC2" s="114"/>
    </row>
    <row r="3" spans="1:40" x14ac:dyDescent="0.3">
      <c r="A3" s="23"/>
      <c r="B3" s="92">
        <v>1</v>
      </c>
      <c r="C3" s="98" t="str">
        <f>Decsheets!T5</f>
        <v>-</v>
      </c>
      <c r="D3" s="91">
        <f>SUM(J13:J211)</f>
        <v>0</v>
      </c>
      <c r="E3" s="25" t="str">
        <f>Decsheets!S5</f>
        <v>-</v>
      </c>
      <c r="F3" s="19"/>
      <c r="G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14"/>
      <c r="Z3" s="113"/>
      <c r="AA3" s="113"/>
      <c r="AB3" s="113"/>
      <c r="AC3" s="114"/>
    </row>
    <row r="4" spans="1:40" x14ac:dyDescent="0.3">
      <c r="A4" s="23"/>
      <c r="B4" s="92">
        <v>2</v>
      </c>
      <c r="C4" s="98" t="str">
        <f>Decsheets!T6</f>
        <v>-</v>
      </c>
      <c r="D4" s="91">
        <f>SUM(K13:K211)</f>
        <v>0</v>
      </c>
      <c r="E4" s="25" t="str">
        <f>Decsheets!S6</f>
        <v>-</v>
      </c>
      <c r="F4" s="19"/>
      <c r="G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7" t="str">
        <f>$E12</f>
        <v>.</v>
      </c>
      <c r="Z4" s="113"/>
      <c r="AA4" s="113" t="s">
        <v>310</v>
      </c>
      <c r="AB4" s="115" t="s">
        <v>313</v>
      </c>
      <c r="AC4" s="137" t="str">
        <f>$E20</f>
        <v>.</v>
      </c>
    </row>
    <row r="5" spans="1:40" x14ac:dyDescent="0.3">
      <c r="A5" s="23"/>
      <c r="B5" s="92">
        <v>3</v>
      </c>
      <c r="C5" s="98" t="str">
        <f>Decsheets!T7</f>
        <v>-</v>
      </c>
      <c r="D5" s="91">
        <f>SUM(L13:L211)</f>
        <v>0</v>
      </c>
      <c r="E5" s="25" t="str">
        <f>Decsheets!S7</f>
        <v>-</v>
      </c>
      <c r="F5" s="19"/>
      <c r="G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139" t="str">
        <f>$E13</f>
        <v>.</v>
      </c>
      <c r="Z5" s="113"/>
      <c r="AA5" s="113" t="str">
        <f>$C21</f>
        <v/>
      </c>
      <c r="AB5" s="113" t="str">
        <f>$D21</f>
        <v/>
      </c>
      <c r="AC5" s="139" t="str">
        <f>$E21</f>
        <v>.</v>
      </c>
    </row>
    <row r="6" spans="1:40" x14ac:dyDescent="0.3">
      <c r="A6" s="23"/>
      <c r="B6" s="92" t="s">
        <v>22</v>
      </c>
      <c r="C6" s="98" t="str">
        <f>Decsheets!T8</f>
        <v>-</v>
      </c>
      <c r="D6" s="91">
        <f>SUM(M13:M211)</f>
        <v>0</v>
      </c>
      <c r="E6" s="25" t="str">
        <f>Decsheets!S8</f>
        <v>-</v>
      </c>
      <c r="F6" s="19"/>
      <c r="G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139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139" t="str">
        <f t="shared" ref="AC6:AC11" si="5">$E22</f>
        <v>.</v>
      </c>
    </row>
    <row r="7" spans="1:40" x14ac:dyDescent="0.3">
      <c r="A7" s="23"/>
      <c r="B7" s="92" t="s">
        <v>23</v>
      </c>
      <c r="C7" s="98" t="str">
        <f>Decsheets!T9</f>
        <v>-</v>
      </c>
      <c r="D7" s="91">
        <f>SUM(N13:N211)</f>
        <v>0</v>
      </c>
      <c r="E7" s="25" t="str">
        <f>Decsheets!S9</f>
        <v>-</v>
      </c>
      <c r="F7" s="19"/>
      <c r="G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139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139" t="str">
        <f t="shared" si="5"/>
        <v>.</v>
      </c>
    </row>
    <row r="8" spans="1:40" x14ac:dyDescent="0.3">
      <c r="A8" s="23"/>
      <c r="B8" s="92" t="s">
        <v>24</v>
      </c>
      <c r="C8" s="98" t="str">
        <f>Decsheets!T10</f>
        <v>-</v>
      </c>
      <c r="D8" s="91">
        <f>SUM(O13:O211)</f>
        <v>0</v>
      </c>
      <c r="E8" s="25" t="str">
        <f>Decsheets!S10</f>
        <v>-</v>
      </c>
      <c r="F8" s="19"/>
      <c r="G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139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139" t="str">
        <f t="shared" si="5"/>
        <v>.</v>
      </c>
    </row>
    <row r="9" spans="1:40" x14ac:dyDescent="0.3">
      <c r="A9" s="23"/>
      <c r="B9" s="92" t="s">
        <v>25</v>
      </c>
      <c r="C9" s="98" t="str">
        <f>Decsheets!T11</f>
        <v>Blank</v>
      </c>
      <c r="D9" s="91">
        <f>SUM(P13:P211)</f>
        <v>0</v>
      </c>
      <c r="E9" s="25" t="str">
        <f>Decsheets!S11</f>
        <v>Blank</v>
      </c>
      <c r="F9" s="19"/>
      <c r="G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139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139" t="str">
        <f t="shared" si="5"/>
        <v>.</v>
      </c>
    </row>
    <row r="10" spans="1:40" x14ac:dyDescent="0.3">
      <c r="A10" s="23"/>
      <c r="C10" t="s">
        <v>257</v>
      </c>
      <c r="D10" s="11">
        <f>SUM(R13:R211)</f>
        <v>525</v>
      </c>
      <c r="E10" s="25" t="str">
        <f>Decsheets!S12</f>
        <v>blank</v>
      </c>
      <c r="F10" s="19"/>
      <c r="G10" s="10"/>
      <c r="I10" s="10"/>
      <c r="J10" s="10"/>
      <c r="K10" s="10"/>
      <c r="L10" s="10"/>
      <c r="M10" s="10"/>
      <c r="N10" s="10"/>
      <c r="O10" s="10"/>
      <c r="P10" s="10"/>
      <c r="Q10" s="10"/>
      <c r="R10" s="275" t="s">
        <v>26</v>
      </c>
      <c r="S10" s="10"/>
      <c r="W10" s="113" t="str">
        <f t="shared" si="0"/>
        <v/>
      </c>
      <c r="X10" s="113" t="str">
        <f t="shared" si="1"/>
        <v/>
      </c>
      <c r="Y10" s="139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139" t="str">
        <f t="shared" si="5"/>
        <v>.</v>
      </c>
    </row>
    <row r="11" spans="1:40" x14ac:dyDescent="0.3">
      <c r="A11" s="23"/>
      <c r="B11" s="54"/>
      <c r="C11" s="12"/>
      <c r="D11" s="12"/>
      <c r="E11" s="9"/>
      <c r="F11" s="19"/>
      <c r="G11" s="10"/>
      <c r="I11" s="10"/>
      <c r="J11" s="26"/>
      <c r="K11" s="26"/>
      <c r="L11" s="26"/>
      <c r="M11" s="26"/>
      <c r="N11" s="26"/>
      <c r="O11" s="26"/>
      <c r="P11" s="26"/>
      <c r="Q11" s="26"/>
      <c r="R11" s="275"/>
      <c r="S11" s="10"/>
      <c r="W11" s="113" t="str">
        <f t="shared" si="0"/>
        <v/>
      </c>
      <c r="X11" s="113" t="str">
        <f t="shared" si="1"/>
        <v/>
      </c>
      <c r="Y11" s="139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139" t="str">
        <f t="shared" si="5"/>
        <v>.</v>
      </c>
    </row>
    <row r="12" spans="1:40" ht="27" x14ac:dyDescent="0.3">
      <c r="A12" s="13" t="s">
        <v>2</v>
      </c>
      <c r="B12" s="54"/>
      <c r="C12" s="14" t="s">
        <v>86</v>
      </c>
      <c r="D12" s="9" t="s">
        <v>307</v>
      </c>
      <c r="E12" s="100" t="s">
        <v>290</v>
      </c>
      <c r="F12" s="19"/>
      <c r="G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200" t="str">
        <f>Decsheets!S12</f>
        <v>blank</v>
      </c>
      <c r="R12" s="276"/>
      <c r="S12" s="10" t="s">
        <v>27</v>
      </c>
      <c r="T12" s="262" t="s">
        <v>471</v>
      </c>
      <c r="W12" s="113"/>
      <c r="X12" s="113"/>
      <c r="Y12" s="138"/>
      <c r="Z12" s="113"/>
      <c r="AA12" s="113"/>
      <c r="AB12" s="113"/>
      <c r="AC12" s="138"/>
      <c r="AE12" s="6" t="s">
        <v>419</v>
      </c>
    </row>
    <row r="13" spans="1:40" x14ac:dyDescent="0.3">
      <c r="A13" s="17"/>
      <c r="B13" s="55">
        <v>1</v>
      </c>
      <c r="C13" s="24" t="str">
        <f t="shared" ref="C13:C19" si="6">IF(A13="","",VLOOKUP($A$12,IF(LEN(A13)=2,U15BB,U15BA),VLOOKUP(LEFT(A13,1),club,6,FALSE),FALSE))</f>
        <v/>
      </c>
      <c r="D13" s="24" t="str">
        <f t="shared" ref="D13:D77" si="7">IF(A13="","",VLOOKUP(LEFT(A13,1),club,2,FALSE))</f>
        <v/>
      </c>
      <c r="E13" s="101" t="s">
        <v>290</v>
      </c>
      <c r="F13" s="18">
        <f>Decsheets!$V$5</f>
        <v>6</v>
      </c>
      <c r="G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59" t="str">
        <f t="shared" ref="T13:T19" si="9">IFERROR(IF(E13=".",".",IF(E13&lt;=$AN$15,"L9",IF(E13&lt;=$AM$15,"L8",IF(E13&lt;=$AL$15,"L7",IF(E13&lt;=$AK$15,"L6",IF(E13&lt;=$AJ$15,"L5",IF(E13&lt;=$AI$15,"L4",IF(E13&lt;=$AH$15,"L3",IF(E13&lt;=$AG$15,"L2",IF(E13&lt;=$AF$15,"L1","-")))))))))),"?")</f>
        <v>.</v>
      </c>
      <c r="W13" s="113" t="s">
        <v>311</v>
      </c>
      <c r="X13" s="115" t="s">
        <v>313</v>
      </c>
      <c r="Y13" s="137" t="str">
        <f>$E28</f>
        <v>.</v>
      </c>
      <c r="Z13" s="113"/>
      <c r="AA13" s="113" t="s">
        <v>312</v>
      </c>
      <c r="AB13" s="115" t="s">
        <v>313</v>
      </c>
      <c r="AC13" s="137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7"/>
      <c r="B14" s="55">
        <v>2</v>
      </c>
      <c r="C14" s="24" t="str">
        <f t="shared" si="6"/>
        <v/>
      </c>
      <c r="D14" s="24" t="str">
        <f t="shared" si="7"/>
        <v/>
      </c>
      <c r="E14" s="101" t="s">
        <v>290</v>
      </c>
      <c r="F14" s="18">
        <f>Decsheets!$V$6</f>
        <v>5</v>
      </c>
      <c r="G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59" t="str">
        <f t="shared" si="9"/>
        <v>.</v>
      </c>
      <c r="W14" s="113" t="str">
        <f>$C29</f>
        <v/>
      </c>
      <c r="X14" s="113" t="str">
        <f>$D29</f>
        <v/>
      </c>
      <c r="Y14" s="139" t="str">
        <f>$E29</f>
        <v>.</v>
      </c>
      <c r="Z14" s="113"/>
      <c r="AA14" s="113" t="str">
        <f>$C37</f>
        <v/>
      </c>
      <c r="AB14" s="113" t="str">
        <f>$D37</f>
        <v/>
      </c>
      <c r="AC14" s="139" t="str">
        <f>$E37</f>
        <v>.</v>
      </c>
      <c r="AE14" s="120" t="s">
        <v>391</v>
      </c>
      <c r="AF14" s="215">
        <v>9</v>
      </c>
      <c r="AG14" s="215">
        <v>8.8000000000000007</v>
      </c>
      <c r="AH14" s="215">
        <v>8.6</v>
      </c>
      <c r="AI14" s="215">
        <v>8.4</v>
      </c>
      <c r="AJ14" s="215">
        <v>8.1999999999999993</v>
      </c>
      <c r="AK14" s="215">
        <v>8</v>
      </c>
      <c r="AL14" s="215">
        <v>7.8</v>
      </c>
      <c r="AM14" s="215">
        <v>7.65</v>
      </c>
      <c r="AN14" s="215">
        <v>7.55</v>
      </c>
    </row>
    <row r="15" spans="1:40" x14ac:dyDescent="0.3">
      <c r="A15" s="17"/>
      <c r="B15" s="55">
        <v>3</v>
      </c>
      <c r="C15" s="24" t="str">
        <f t="shared" si="6"/>
        <v/>
      </c>
      <c r="D15" s="24" t="str">
        <f t="shared" si="7"/>
        <v/>
      </c>
      <c r="E15" s="101" t="s">
        <v>290</v>
      </c>
      <c r="F15" s="18">
        <f>Decsheets!$V$7</f>
        <v>4</v>
      </c>
      <c r="G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59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139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139" t="str">
        <f t="shared" ref="AC15:AC20" si="15">$E38</f>
        <v>.</v>
      </c>
      <c r="AE15" s="120" t="s">
        <v>393</v>
      </c>
      <c r="AF15" s="215">
        <v>14.2</v>
      </c>
      <c r="AG15" s="215">
        <v>13.8</v>
      </c>
      <c r="AH15" s="215">
        <v>13.4</v>
      </c>
      <c r="AI15" s="215">
        <v>13</v>
      </c>
      <c r="AJ15" s="215">
        <v>12.7</v>
      </c>
      <c r="AK15" s="215">
        <v>12.5</v>
      </c>
      <c r="AL15" s="215">
        <v>12.1</v>
      </c>
      <c r="AM15" s="215">
        <v>11.9</v>
      </c>
      <c r="AN15" s="215">
        <v>11.7</v>
      </c>
    </row>
    <row r="16" spans="1:40" x14ac:dyDescent="0.3">
      <c r="A16" s="17"/>
      <c r="B16" s="55" t="s">
        <v>22</v>
      </c>
      <c r="C16" s="24" t="str">
        <f t="shared" si="6"/>
        <v/>
      </c>
      <c r="D16" s="24" t="str">
        <f t="shared" si="7"/>
        <v/>
      </c>
      <c r="E16" s="101" t="s">
        <v>290</v>
      </c>
      <c r="F16" s="18">
        <f>Decsheets!$V$8</f>
        <v>3</v>
      </c>
      <c r="G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59" t="str">
        <f t="shared" si="9"/>
        <v>.</v>
      </c>
      <c r="W16" s="113" t="str">
        <f t="shared" si="10"/>
        <v/>
      </c>
      <c r="X16" s="113" t="str">
        <f t="shared" si="11"/>
        <v/>
      </c>
      <c r="Y16" s="139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139" t="str">
        <f t="shared" si="15"/>
        <v>.</v>
      </c>
      <c r="AE16" s="120" t="s">
        <v>395</v>
      </c>
      <c r="AF16" s="215">
        <v>29</v>
      </c>
      <c r="AG16" s="215">
        <v>28</v>
      </c>
      <c r="AH16" s="215">
        <v>27</v>
      </c>
      <c r="AI16" s="215">
        <v>26</v>
      </c>
      <c r="AJ16" s="215">
        <v>25.5</v>
      </c>
      <c r="AK16" s="215">
        <v>25</v>
      </c>
      <c r="AL16" s="215">
        <v>24.6</v>
      </c>
      <c r="AM16" s="215">
        <v>24.2</v>
      </c>
      <c r="AN16" s="215">
        <v>23.8</v>
      </c>
    </row>
    <row r="17" spans="1:40" x14ac:dyDescent="0.3">
      <c r="A17" s="17"/>
      <c r="B17" s="55" t="s">
        <v>23</v>
      </c>
      <c r="C17" s="24" t="str">
        <f t="shared" si="6"/>
        <v/>
      </c>
      <c r="D17" s="24" t="str">
        <f t="shared" si="7"/>
        <v/>
      </c>
      <c r="E17" s="101" t="s">
        <v>290</v>
      </c>
      <c r="F17" s="18">
        <f>Decsheets!$V$9</f>
        <v>2</v>
      </c>
      <c r="G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59" t="str">
        <f t="shared" si="9"/>
        <v>.</v>
      </c>
      <c r="W17" s="113" t="str">
        <f t="shared" si="10"/>
        <v/>
      </c>
      <c r="X17" s="113" t="str">
        <f t="shared" si="11"/>
        <v/>
      </c>
      <c r="Y17" s="139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139" t="str">
        <f t="shared" si="15"/>
        <v>.</v>
      </c>
      <c r="AE17" s="120" t="s">
        <v>407</v>
      </c>
      <c r="AF17" s="215">
        <v>51</v>
      </c>
      <c r="AG17" s="215">
        <v>49</v>
      </c>
      <c r="AH17" s="215">
        <v>47</v>
      </c>
      <c r="AI17" s="215">
        <v>45</v>
      </c>
      <c r="AJ17" s="215">
        <v>43</v>
      </c>
      <c r="AK17" s="215">
        <v>41.5</v>
      </c>
      <c r="AL17" s="215">
        <v>40.5</v>
      </c>
      <c r="AM17" s="215">
        <v>39.5</v>
      </c>
      <c r="AN17" s="215">
        <v>38.700000000000003</v>
      </c>
    </row>
    <row r="18" spans="1:40" x14ac:dyDescent="0.3">
      <c r="A18" s="17"/>
      <c r="B18" s="55" t="s">
        <v>24</v>
      </c>
      <c r="C18" s="24" t="str">
        <f t="shared" si="6"/>
        <v/>
      </c>
      <c r="D18" s="24" t="str">
        <f t="shared" si="7"/>
        <v/>
      </c>
      <c r="E18" s="101" t="s">
        <v>290</v>
      </c>
      <c r="F18" s="18">
        <f>Decsheets!$V$10</f>
        <v>1</v>
      </c>
      <c r="G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59" t="str">
        <f t="shared" si="9"/>
        <v>.</v>
      </c>
      <c r="W18" s="113" t="str">
        <f t="shared" si="10"/>
        <v/>
      </c>
      <c r="X18" s="113" t="str">
        <f t="shared" si="11"/>
        <v/>
      </c>
      <c r="Y18" s="139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139" t="str">
        <f t="shared" si="15"/>
        <v>.</v>
      </c>
      <c r="AE18" s="120" t="s">
        <v>397</v>
      </c>
      <c r="AF18" s="216">
        <v>1.736111111111111E-3</v>
      </c>
      <c r="AG18" s="216">
        <v>1.6782407407407406E-3</v>
      </c>
      <c r="AH18" s="216">
        <v>1.6319444444444445E-3</v>
      </c>
      <c r="AI18" s="216">
        <v>1.5972222222222221E-3</v>
      </c>
      <c r="AJ18" s="216">
        <v>1.5624999999999999E-3</v>
      </c>
      <c r="AK18" s="216">
        <v>1.5277777777777779E-3</v>
      </c>
      <c r="AL18" s="216">
        <v>1.4930555555555556E-3</v>
      </c>
      <c r="AM18" s="216">
        <v>1.4699074074074074E-3</v>
      </c>
      <c r="AN18" s="216">
        <v>1.4467592592592594E-3</v>
      </c>
    </row>
    <row r="19" spans="1:40" x14ac:dyDescent="0.3">
      <c r="A19" s="17"/>
      <c r="B19" s="55">
        <v>7</v>
      </c>
      <c r="C19" s="24" t="str">
        <f t="shared" si="6"/>
        <v/>
      </c>
      <c r="D19" s="24" t="str">
        <f t="shared" si="7"/>
        <v/>
      </c>
      <c r="E19" s="101" t="s">
        <v>290</v>
      </c>
      <c r="F19" s="18">
        <v>1</v>
      </c>
      <c r="G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SUM(Decsheets!$V$5:$V$12)-(SUM(J13:P19))</f>
        <v>21</v>
      </c>
      <c r="S19" s="10"/>
      <c r="T19" s="259" t="str">
        <f t="shared" si="9"/>
        <v>.</v>
      </c>
      <c r="W19" s="113" t="str">
        <f t="shared" si="10"/>
        <v/>
      </c>
      <c r="X19" s="113" t="str">
        <f t="shared" si="11"/>
        <v/>
      </c>
      <c r="Y19" s="139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139" t="str">
        <f t="shared" si="15"/>
        <v>.</v>
      </c>
      <c r="AE19" s="120" t="s">
        <v>399</v>
      </c>
      <c r="AF19" s="216">
        <v>3.8194444444444443E-3</v>
      </c>
      <c r="AG19" s="216">
        <v>3.7037037037037034E-3</v>
      </c>
      <c r="AH19" s="216">
        <v>3.5879629629629629E-3</v>
      </c>
      <c r="AI19" s="216">
        <v>3.4722222222222199E-3</v>
      </c>
      <c r="AJ19" s="216">
        <v>3.3564814814814798E-3</v>
      </c>
      <c r="AK19" s="216">
        <v>3.2407407407407402E-3</v>
      </c>
      <c r="AL19" s="216">
        <v>3.1250000000000002E-3</v>
      </c>
      <c r="AM19" s="216">
        <v>3.0671296296296297E-3</v>
      </c>
      <c r="AN19" s="216">
        <v>3.0092592592592588E-3</v>
      </c>
    </row>
    <row r="20" spans="1:40" x14ac:dyDescent="0.3">
      <c r="A20" s="13" t="s">
        <v>2</v>
      </c>
      <c r="B20" s="54"/>
      <c r="C20" s="20" t="s">
        <v>87</v>
      </c>
      <c r="D20" s="9" t="s">
        <v>307</v>
      </c>
      <c r="E20" s="100" t="s">
        <v>290</v>
      </c>
      <c r="F20" s="19"/>
      <c r="G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60"/>
      <c r="W20" s="113" t="str">
        <f t="shared" si="10"/>
        <v/>
      </c>
      <c r="X20" s="113" t="str">
        <f t="shared" si="11"/>
        <v/>
      </c>
      <c r="Y20" s="139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139" t="str">
        <f t="shared" si="15"/>
        <v>.</v>
      </c>
      <c r="AE20" s="120" t="s">
        <v>408</v>
      </c>
      <c r="AF20" s="216">
        <v>7.9861111111111122E-3</v>
      </c>
      <c r="AG20" s="216">
        <v>7.6388888888888886E-3</v>
      </c>
      <c r="AH20" s="216">
        <v>7.4652777777777781E-3</v>
      </c>
      <c r="AI20" s="216">
        <v>7.2916666666666659E-3</v>
      </c>
      <c r="AJ20" s="216">
        <v>7.1180555555555554E-3</v>
      </c>
      <c r="AK20" s="216">
        <v>6.9444444444444441E-3</v>
      </c>
      <c r="AL20" s="216">
        <v>6.7708333333333336E-3</v>
      </c>
      <c r="AM20" s="216">
        <v>6.5972222222222222E-3</v>
      </c>
      <c r="AN20" s="216">
        <v>6.4236111111111117E-3</v>
      </c>
    </row>
    <row r="21" spans="1:40" x14ac:dyDescent="0.3">
      <c r="A21" s="17"/>
      <c r="B21" s="55">
        <v>1</v>
      </c>
      <c r="C21" s="24" t="str">
        <f t="shared" ref="C21:C27" si="16">IF(A21="","",VLOOKUP($A$20,IF(LEN(A21)=2,U15BB,U15BA),VLOOKUP(LEFT(A21,1),club,6,FALSE),FALSE))</f>
        <v/>
      </c>
      <c r="D21" s="24" t="str">
        <f t="shared" si="7"/>
        <v/>
      </c>
      <c r="E21" s="101" t="s">
        <v>290</v>
      </c>
      <c r="F21" s="18">
        <f>Decsheets!$V$5</f>
        <v>6</v>
      </c>
      <c r="G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59" t="str">
        <f t="shared" ref="T21:T27" si="18">IFERROR(IF(E21=".",".",IF(E21&lt;=$AN$15,"L9",IF(E21&lt;=$AM$15,"L8",IF(E21&lt;=$AL$15,"L7",IF(E21&lt;=$AK$15,"L6",IF(E21&lt;=$AJ$15,"L5",IF(E21&lt;=$AI$15,"L4",IF(E21&lt;=$AH$15,"L3",IF(E21&lt;=$AG$15,"L2",IF(E21&lt;=$AF$15,"L1","-")))))))))),"?")</f>
        <v>.</v>
      </c>
      <c r="W21" s="113"/>
      <c r="X21" s="113"/>
      <c r="Y21" s="138"/>
      <c r="Z21" s="261"/>
      <c r="AA21" s="113"/>
      <c r="AB21" s="113"/>
      <c r="AC21" s="138"/>
      <c r="AE21" s="120" t="s">
        <v>400</v>
      </c>
      <c r="AF21" s="215">
        <v>10.5</v>
      </c>
      <c r="AG21" s="215">
        <v>10.25</v>
      </c>
      <c r="AH21" s="215">
        <v>10</v>
      </c>
      <c r="AI21" s="215">
        <v>9.8000000000000007</v>
      </c>
      <c r="AJ21" s="215">
        <v>9.6</v>
      </c>
      <c r="AK21" s="215">
        <v>9.4</v>
      </c>
      <c r="AL21" s="215">
        <v>9.1999999999999993</v>
      </c>
      <c r="AM21" s="215">
        <v>9</v>
      </c>
      <c r="AN21" s="215">
        <v>8.8000000000000007</v>
      </c>
    </row>
    <row r="22" spans="1:40" x14ac:dyDescent="0.3">
      <c r="A22" s="17"/>
      <c r="B22" s="55">
        <v>2</v>
      </c>
      <c r="C22" s="24" t="str">
        <f t="shared" si="16"/>
        <v/>
      </c>
      <c r="D22" s="24" t="str">
        <f t="shared" si="7"/>
        <v/>
      </c>
      <c r="E22" s="101" t="s">
        <v>290</v>
      </c>
      <c r="F22" s="18">
        <f>Decsheets!$V$6</f>
        <v>5</v>
      </c>
      <c r="G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59" t="str">
        <f t="shared" si="18"/>
        <v>.</v>
      </c>
      <c r="W22" s="113" t="s">
        <v>314</v>
      </c>
      <c r="X22" s="113"/>
      <c r="Y22" s="138"/>
      <c r="Z22" s="113"/>
      <c r="AA22" s="113" t="s">
        <v>315</v>
      </c>
      <c r="AB22" s="113"/>
      <c r="AC22" s="138"/>
      <c r="AE22" s="120" t="s">
        <v>415</v>
      </c>
      <c r="AF22" s="215">
        <v>14.8</v>
      </c>
      <c r="AG22" s="215">
        <v>14.4</v>
      </c>
      <c r="AH22" s="215">
        <v>14</v>
      </c>
      <c r="AI22" s="215">
        <v>13.6</v>
      </c>
      <c r="AJ22" s="215">
        <v>13.2</v>
      </c>
      <c r="AK22" s="215">
        <v>12.8</v>
      </c>
      <c r="AL22" s="215">
        <v>12.5</v>
      </c>
      <c r="AM22" s="215">
        <v>12.2</v>
      </c>
      <c r="AN22" s="215">
        <v>11.9</v>
      </c>
    </row>
    <row r="23" spans="1:40" x14ac:dyDescent="0.3">
      <c r="A23" s="17"/>
      <c r="B23" s="55">
        <v>3</v>
      </c>
      <c r="C23" s="24" t="str">
        <f t="shared" si="16"/>
        <v/>
      </c>
      <c r="D23" s="24" t="str">
        <f t="shared" si="7"/>
        <v/>
      </c>
      <c r="E23" s="101" t="s">
        <v>290</v>
      </c>
      <c r="F23" s="18">
        <f>Decsheets!$V$7</f>
        <v>4</v>
      </c>
      <c r="G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59" t="str">
        <f t="shared" si="18"/>
        <v>.</v>
      </c>
      <c r="W23" s="113" t="str">
        <f>$C45</f>
        <v/>
      </c>
      <c r="X23" s="113" t="str">
        <f>$D45</f>
        <v/>
      </c>
      <c r="Y23" s="139" t="str">
        <f>$E45</f>
        <v>.</v>
      </c>
      <c r="Z23" s="113"/>
      <c r="AA23" s="113" t="str">
        <f>$C53</f>
        <v/>
      </c>
      <c r="AB23" s="113" t="str">
        <f>$D53</f>
        <v/>
      </c>
      <c r="AC23" s="139" t="str">
        <f>$E53</f>
        <v>.</v>
      </c>
      <c r="AE23" s="120" t="s">
        <v>7</v>
      </c>
      <c r="AF23" s="215">
        <v>1.25</v>
      </c>
      <c r="AG23" s="215">
        <v>1.3</v>
      </c>
      <c r="AH23" s="215">
        <v>1.35</v>
      </c>
      <c r="AI23" s="215">
        <v>1.4</v>
      </c>
      <c r="AJ23" s="215">
        <v>1.45</v>
      </c>
      <c r="AK23" s="215">
        <v>1.5</v>
      </c>
      <c r="AL23" s="215">
        <v>1.55</v>
      </c>
      <c r="AM23" s="215">
        <v>1.61</v>
      </c>
      <c r="AN23" s="215">
        <v>1.67</v>
      </c>
    </row>
    <row r="24" spans="1:40" x14ac:dyDescent="0.3">
      <c r="A24" s="17"/>
      <c r="B24" s="55" t="s">
        <v>22</v>
      </c>
      <c r="C24" s="24" t="str">
        <f t="shared" si="16"/>
        <v/>
      </c>
      <c r="D24" s="24" t="str">
        <f t="shared" si="7"/>
        <v/>
      </c>
      <c r="E24" s="101" t="s">
        <v>290</v>
      </c>
      <c r="F24" s="18">
        <f>Decsheets!$V$8</f>
        <v>3</v>
      </c>
      <c r="G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59" t="str">
        <f t="shared" si="18"/>
        <v>.</v>
      </c>
      <c r="W24" s="113" t="str">
        <f t="shared" ref="W24:W29" si="20">$C46</f>
        <v/>
      </c>
      <c r="X24" s="113" t="str">
        <f t="shared" ref="X24:X29" si="21">$D46</f>
        <v/>
      </c>
      <c r="Y24" s="139" t="str">
        <f t="shared" ref="Y24:Y29" si="22">$E46</f>
        <v>.</v>
      </c>
      <c r="Z24" s="113"/>
      <c r="AA24" s="113" t="str">
        <f t="shared" ref="AA24:AA29" si="23">$C54</f>
        <v/>
      </c>
      <c r="AB24" s="113" t="str">
        <f t="shared" ref="AB24:AB29" si="24">$D54</f>
        <v/>
      </c>
      <c r="AC24" s="139" t="str">
        <f t="shared" ref="AC24:AC29" si="25">$E54</f>
        <v>.</v>
      </c>
      <c r="AE24" s="120" t="s">
        <v>8</v>
      </c>
      <c r="AF24" s="215">
        <v>3.75</v>
      </c>
      <c r="AG24" s="215">
        <v>4</v>
      </c>
      <c r="AH24" s="215">
        <v>4.25</v>
      </c>
      <c r="AI24" s="215">
        <v>4.5</v>
      </c>
      <c r="AJ24" s="215">
        <v>4.75</v>
      </c>
      <c r="AK24" s="215">
        <v>5</v>
      </c>
      <c r="AL24" s="215">
        <v>5.25</v>
      </c>
      <c r="AM24" s="215">
        <v>5.5</v>
      </c>
      <c r="AN24" s="215">
        <v>5.75</v>
      </c>
    </row>
    <row r="25" spans="1:40" x14ac:dyDescent="0.3">
      <c r="A25" s="17"/>
      <c r="B25" s="55" t="s">
        <v>23</v>
      </c>
      <c r="C25" s="24" t="str">
        <f t="shared" si="16"/>
        <v/>
      </c>
      <c r="D25" s="24" t="str">
        <f t="shared" si="7"/>
        <v/>
      </c>
      <c r="E25" s="101" t="s">
        <v>290</v>
      </c>
      <c r="F25" s="18">
        <f>Decsheets!$V$9</f>
        <v>2</v>
      </c>
      <c r="G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59" t="str">
        <f t="shared" si="18"/>
        <v>.</v>
      </c>
      <c r="W25" s="113" t="str">
        <f t="shared" si="20"/>
        <v/>
      </c>
      <c r="X25" s="113" t="str">
        <f t="shared" si="21"/>
        <v/>
      </c>
      <c r="Y25" s="139" t="str">
        <f t="shared" si="22"/>
        <v>.</v>
      </c>
      <c r="Z25" s="113"/>
      <c r="AA25" s="113" t="str">
        <f t="shared" si="23"/>
        <v/>
      </c>
      <c r="AB25" s="113" t="str">
        <f t="shared" si="24"/>
        <v/>
      </c>
      <c r="AC25" s="139" t="str">
        <f t="shared" si="25"/>
        <v>.</v>
      </c>
      <c r="AE25" s="120" t="s">
        <v>271</v>
      </c>
      <c r="AF25" s="215">
        <v>2</v>
      </c>
      <c r="AG25" s="215">
        <v>2.2000000000000002</v>
      </c>
      <c r="AH25" s="215">
        <v>2.4</v>
      </c>
      <c r="AI25" s="215">
        <v>2.6</v>
      </c>
      <c r="AJ25" s="215">
        <v>2.8</v>
      </c>
      <c r="AK25" s="215">
        <v>3</v>
      </c>
      <c r="AL25" s="215">
        <v>3.2</v>
      </c>
      <c r="AM25" s="215">
        <v>3.4</v>
      </c>
      <c r="AN25" s="215">
        <v>3.6</v>
      </c>
    </row>
    <row r="26" spans="1:40" x14ac:dyDescent="0.3">
      <c r="A26" s="17"/>
      <c r="B26" s="55" t="s">
        <v>24</v>
      </c>
      <c r="C26" s="24" t="str">
        <f t="shared" si="16"/>
        <v/>
      </c>
      <c r="D26" s="24" t="str">
        <f t="shared" si="7"/>
        <v/>
      </c>
      <c r="E26" s="101" t="s">
        <v>290</v>
      </c>
      <c r="F26" s="18">
        <f>Decsheets!$V$10</f>
        <v>1</v>
      </c>
      <c r="G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59" t="str">
        <f t="shared" si="18"/>
        <v>.</v>
      </c>
      <c r="W26" s="113" t="str">
        <f t="shared" si="20"/>
        <v/>
      </c>
      <c r="X26" s="113" t="str">
        <f t="shared" si="21"/>
        <v/>
      </c>
      <c r="Y26" s="139" t="str">
        <f t="shared" si="22"/>
        <v>.</v>
      </c>
      <c r="Z26" s="113"/>
      <c r="AA26" s="113" t="str">
        <f t="shared" si="23"/>
        <v/>
      </c>
      <c r="AB26" s="113" t="str">
        <f t="shared" si="24"/>
        <v/>
      </c>
      <c r="AC26" s="139" t="str">
        <f t="shared" si="25"/>
        <v>.</v>
      </c>
      <c r="AE26" s="120" t="s">
        <v>9</v>
      </c>
      <c r="AF26" s="215">
        <v>8.75</v>
      </c>
      <c r="AG26" s="215">
        <v>9</v>
      </c>
      <c r="AH26" s="215">
        <v>9.25</v>
      </c>
      <c r="AI26" s="215">
        <v>9.5</v>
      </c>
      <c r="AJ26" s="215">
        <v>10</v>
      </c>
      <c r="AK26" s="215">
        <v>10.6</v>
      </c>
      <c r="AL26" s="215">
        <v>11.2</v>
      </c>
      <c r="AM26" s="215">
        <v>11.8</v>
      </c>
      <c r="AN26" s="215">
        <v>12.3</v>
      </c>
    </row>
    <row r="27" spans="1:40" x14ac:dyDescent="0.3">
      <c r="A27" s="17"/>
      <c r="B27" s="55">
        <v>7</v>
      </c>
      <c r="C27" s="24" t="str">
        <f t="shared" si="16"/>
        <v/>
      </c>
      <c r="D27" s="24" t="str">
        <f t="shared" si="7"/>
        <v/>
      </c>
      <c r="E27" s="101" t="s">
        <v>290</v>
      </c>
      <c r="F27" s="18">
        <v>1</v>
      </c>
      <c r="G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SUM(Decsheets!$V$5:$V$12)-(SUM(J21:P27))</f>
        <v>21</v>
      </c>
      <c r="S27" s="10"/>
      <c r="T27" s="259" t="str">
        <f t="shared" si="18"/>
        <v>.</v>
      </c>
      <c r="W27" s="113" t="str">
        <f t="shared" si="20"/>
        <v/>
      </c>
      <c r="X27" s="113" t="str">
        <f t="shared" si="21"/>
        <v/>
      </c>
      <c r="Y27" s="139" t="str">
        <f t="shared" si="22"/>
        <v>.</v>
      </c>
      <c r="Z27" s="113"/>
      <c r="AA27" s="113" t="str">
        <f t="shared" si="23"/>
        <v/>
      </c>
      <c r="AB27" s="113" t="str">
        <f t="shared" si="24"/>
        <v/>
      </c>
      <c r="AC27" s="139" t="str">
        <f t="shared" si="25"/>
        <v>.</v>
      </c>
      <c r="AE27" s="120" t="s">
        <v>420</v>
      </c>
      <c r="AF27" s="215">
        <v>16</v>
      </c>
      <c r="AG27" s="215">
        <v>18</v>
      </c>
      <c r="AH27" s="215">
        <v>20</v>
      </c>
      <c r="AI27" s="215">
        <v>22</v>
      </c>
      <c r="AJ27" s="215">
        <v>24</v>
      </c>
      <c r="AK27" s="215">
        <v>26</v>
      </c>
      <c r="AL27" s="215">
        <v>29</v>
      </c>
      <c r="AM27" s="215">
        <v>32</v>
      </c>
      <c r="AN27" s="215">
        <v>35</v>
      </c>
    </row>
    <row r="28" spans="1:40" x14ac:dyDescent="0.3">
      <c r="A28" s="13" t="s">
        <v>3</v>
      </c>
      <c r="B28" s="54"/>
      <c r="C28" s="21" t="s">
        <v>88</v>
      </c>
      <c r="D28" s="9" t="s">
        <v>307</v>
      </c>
      <c r="E28" s="100" t="s">
        <v>290</v>
      </c>
      <c r="F28" s="19"/>
      <c r="G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60"/>
      <c r="W28" s="113" t="str">
        <f t="shared" si="20"/>
        <v/>
      </c>
      <c r="X28" s="113" t="str">
        <f t="shared" si="21"/>
        <v/>
      </c>
      <c r="Y28" s="139" t="str">
        <f t="shared" si="22"/>
        <v>.</v>
      </c>
      <c r="Z28" s="113"/>
      <c r="AA28" s="113" t="str">
        <f>$C58</f>
        <v/>
      </c>
      <c r="AB28" s="113" t="str">
        <f>$D58</f>
        <v/>
      </c>
      <c r="AC28" s="139" t="str">
        <f t="shared" si="25"/>
        <v>.</v>
      </c>
      <c r="AE28" s="120" t="s">
        <v>421</v>
      </c>
      <c r="AF28" s="215">
        <v>18</v>
      </c>
      <c r="AG28" s="215">
        <v>21</v>
      </c>
      <c r="AH28" s="215">
        <v>24</v>
      </c>
      <c r="AI28" s="215">
        <v>27</v>
      </c>
      <c r="AJ28" s="215">
        <v>30</v>
      </c>
      <c r="AK28" s="215">
        <v>33</v>
      </c>
      <c r="AL28" s="215">
        <v>36</v>
      </c>
      <c r="AM28" s="215">
        <v>39</v>
      </c>
      <c r="AN28" s="215">
        <v>42</v>
      </c>
    </row>
    <row r="29" spans="1:40" x14ac:dyDescent="0.3">
      <c r="A29" s="17"/>
      <c r="B29" s="55">
        <v>1</v>
      </c>
      <c r="C29" s="18" t="str">
        <f t="shared" ref="C29:C35" si="26">IF(A29="","",VLOOKUP($A$28,IF(LEN(A29)=2,U15BB,U15BA),VLOOKUP(LEFT(A29,1),club,6,FALSE),FALSE))</f>
        <v/>
      </c>
      <c r="D29" s="24" t="str">
        <f t="shared" si="7"/>
        <v/>
      </c>
      <c r="E29" s="101" t="s">
        <v>290</v>
      </c>
      <c r="F29" s="18">
        <f>Decsheets!$V$5</f>
        <v>6</v>
      </c>
      <c r="G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59" t="str">
        <f t="shared" ref="T29:T35" si="28">IFERROR(IF(E29=".",".",IF(E29&lt;=$AN$16,"L9",IF(E29&lt;=$AM$16,"L8",IF(E29&lt;=$AL$16,"L7",IF(E29&lt;=$AK$16,"L6",IF(E29&lt;=$AJ$16,"L5",IF(E29&lt;=$AI$16,"L4",IF(E29&lt;=$AH$16,"L3",IF(E29&lt;=$AG$16,"L2",IF(E29&lt;=$AF$16,"L1","-")))))))))),"?")</f>
        <v>.</v>
      </c>
      <c r="W29" s="113" t="str">
        <f t="shared" si="20"/>
        <v/>
      </c>
      <c r="X29" s="113" t="str">
        <f t="shared" si="21"/>
        <v/>
      </c>
      <c r="Y29" s="139" t="str">
        <f t="shared" si="22"/>
        <v>.</v>
      </c>
      <c r="Z29" s="113"/>
      <c r="AA29" s="113" t="str">
        <f t="shared" si="23"/>
        <v/>
      </c>
      <c r="AB29" s="113" t="str">
        <f t="shared" si="24"/>
        <v/>
      </c>
      <c r="AC29" s="139" t="str">
        <f t="shared" si="25"/>
        <v>.</v>
      </c>
      <c r="AE29" s="120" t="s">
        <v>422</v>
      </c>
      <c r="AF29" s="215">
        <v>20</v>
      </c>
      <c r="AG29" s="215">
        <v>23</v>
      </c>
      <c r="AH29" s="215">
        <v>26</v>
      </c>
      <c r="AI29" s="215">
        <v>29</v>
      </c>
      <c r="AJ29" s="215">
        <v>32</v>
      </c>
      <c r="AK29" s="215">
        <v>35</v>
      </c>
      <c r="AL29" s="215">
        <v>38</v>
      </c>
      <c r="AM29" s="215">
        <v>41</v>
      </c>
      <c r="AN29" s="215">
        <v>44</v>
      </c>
    </row>
    <row r="30" spans="1:40" x14ac:dyDescent="0.3">
      <c r="A30" s="17"/>
      <c r="B30" s="55">
        <v>2</v>
      </c>
      <c r="C30" s="18" t="str">
        <f t="shared" si="26"/>
        <v/>
      </c>
      <c r="D30" s="24" t="str">
        <f t="shared" si="7"/>
        <v/>
      </c>
      <c r="E30" s="101" t="s">
        <v>290</v>
      </c>
      <c r="F30" s="18">
        <f>Decsheets!$V$6</f>
        <v>5</v>
      </c>
      <c r="G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59" t="str">
        <f t="shared" si="28"/>
        <v>.</v>
      </c>
      <c r="W30" s="113"/>
      <c r="X30" s="113"/>
      <c r="Y30" s="138"/>
      <c r="Z30" s="113"/>
      <c r="AA30" s="113"/>
      <c r="AB30" s="113"/>
      <c r="AC30" s="114"/>
      <c r="AE30" s="120" t="s">
        <v>423</v>
      </c>
      <c r="AF30" s="215">
        <v>7.4</v>
      </c>
      <c r="AG30" s="215">
        <v>8</v>
      </c>
      <c r="AH30" s="215">
        <v>8.6</v>
      </c>
      <c r="AI30" s="215">
        <v>9.1999999999999993</v>
      </c>
      <c r="AJ30" s="215">
        <v>9.8000000000000007</v>
      </c>
      <c r="AK30" s="215">
        <v>10.4</v>
      </c>
      <c r="AL30" s="215">
        <v>11.2</v>
      </c>
      <c r="AM30" s="215">
        <v>12</v>
      </c>
      <c r="AN30" s="215">
        <v>12.8</v>
      </c>
    </row>
    <row r="31" spans="1:40" x14ac:dyDescent="0.3">
      <c r="A31" s="17"/>
      <c r="B31" s="55">
        <v>3</v>
      </c>
      <c r="C31" s="18" t="str">
        <f t="shared" si="26"/>
        <v/>
      </c>
      <c r="D31" s="24" t="str">
        <f t="shared" si="7"/>
        <v/>
      </c>
      <c r="E31" s="101" t="s">
        <v>290</v>
      </c>
      <c r="F31" s="18">
        <f>Decsheets!$V$7</f>
        <v>4</v>
      </c>
      <c r="G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59" t="str">
        <f t="shared" si="28"/>
        <v>.</v>
      </c>
      <c r="W31" s="113" t="s">
        <v>316</v>
      </c>
      <c r="X31" s="113"/>
      <c r="Y31" s="114"/>
      <c r="Z31" s="113"/>
      <c r="AA31" s="113" t="s">
        <v>317</v>
      </c>
      <c r="AB31" s="113"/>
      <c r="AC31" s="114"/>
      <c r="AE31" s="120" t="s">
        <v>405</v>
      </c>
      <c r="AF31" s="217">
        <v>1000</v>
      </c>
      <c r="AG31" s="217">
        <v>1200</v>
      </c>
      <c r="AH31" s="217">
        <v>1400</v>
      </c>
      <c r="AI31" s="217">
        <v>1600</v>
      </c>
      <c r="AJ31" s="217">
        <v>1800</v>
      </c>
      <c r="AK31" s="217">
        <v>2000</v>
      </c>
      <c r="AL31" s="217">
        <v>2200</v>
      </c>
      <c r="AM31" s="217">
        <v>2400</v>
      </c>
      <c r="AN31" s="217">
        <v>2600</v>
      </c>
    </row>
    <row r="32" spans="1:40" x14ac:dyDescent="0.3">
      <c r="A32" s="17"/>
      <c r="B32" s="55" t="s">
        <v>22</v>
      </c>
      <c r="C32" s="18" t="str">
        <f t="shared" si="26"/>
        <v/>
      </c>
      <c r="D32" s="24" t="str">
        <f t="shared" si="7"/>
        <v/>
      </c>
      <c r="E32" s="101" t="s">
        <v>290</v>
      </c>
      <c r="F32" s="18">
        <f>Decsheets!$V$8</f>
        <v>3</v>
      </c>
      <c r="G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59" t="str">
        <f t="shared" si="28"/>
        <v>.</v>
      </c>
      <c r="W32" s="113" t="str">
        <f>$C61</f>
        <v/>
      </c>
      <c r="X32" s="113" t="str">
        <f>$D61</f>
        <v/>
      </c>
      <c r="Y32" s="114" t="str">
        <f>$E61</f>
        <v>.</v>
      </c>
      <c r="Z32" s="113"/>
      <c r="AA32" s="113" t="str">
        <f>$C69</f>
        <v/>
      </c>
      <c r="AB32" s="113" t="str">
        <f>$D69</f>
        <v/>
      </c>
      <c r="AC32" s="261" t="str">
        <f>$E69</f>
        <v>.</v>
      </c>
    </row>
    <row r="33" spans="1:29" x14ac:dyDescent="0.3">
      <c r="A33" s="17"/>
      <c r="B33" s="55" t="s">
        <v>23</v>
      </c>
      <c r="C33" s="18" t="str">
        <f t="shared" si="26"/>
        <v/>
      </c>
      <c r="D33" s="24" t="str">
        <f t="shared" si="7"/>
        <v/>
      </c>
      <c r="E33" s="101" t="s">
        <v>290</v>
      </c>
      <c r="F33" s="18">
        <f>Decsheets!$V$9</f>
        <v>2</v>
      </c>
      <c r="G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59" t="str">
        <f t="shared" si="28"/>
        <v>.</v>
      </c>
      <c r="W33" s="113" t="str">
        <f t="shared" ref="W33:W38" si="29">$C62</f>
        <v/>
      </c>
      <c r="X33" s="113" t="str">
        <f t="shared" ref="X33:X38" si="30">$D62</f>
        <v/>
      </c>
      <c r="Y33" s="114" t="str">
        <f t="shared" ref="Y33:Y38" si="31">$E62</f>
        <v>.</v>
      </c>
      <c r="Z33" s="113"/>
      <c r="AA33" s="113" t="str">
        <f t="shared" ref="AA33:AA38" si="32">$C70</f>
        <v/>
      </c>
      <c r="AB33" s="113" t="str">
        <f t="shared" ref="AB33:AB38" si="33">$D70</f>
        <v/>
      </c>
      <c r="AC33" s="261" t="str">
        <f>$E70</f>
        <v>.</v>
      </c>
    </row>
    <row r="34" spans="1:29" x14ac:dyDescent="0.3">
      <c r="A34" s="17"/>
      <c r="B34" s="55" t="s">
        <v>24</v>
      </c>
      <c r="C34" s="18" t="str">
        <f t="shared" si="26"/>
        <v/>
      </c>
      <c r="D34" s="24" t="str">
        <f t="shared" si="7"/>
        <v/>
      </c>
      <c r="E34" s="101" t="s">
        <v>290</v>
      </c>
      <c r="F34" s="18">
        <f>Decsheets!$V$10</f>
        <v>1</v>
      </c>
      <c r="G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59" t="str">
        <f t="shared" si="28"/>
        <v>.</v>
      </c>
      <c r="W34" s="113" t="str">
        <f t="shared" si="29"/>
        <v/>
      </c>
      <c r="X34" s="113" t="str">
        <f t="shared" si="30"/>
        <v/>
      </c>
      <c r="Y34" s="114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61" t="str">
        <f t="shared" ref="AC34:AC38" si="34">$E71</f>
        <v>.</v>
      </c>
    </row>
    <row r="35" spans="1:29" x14ac:dyDescent="0.3">
      <c r="A35" s="17"/>
      <c r="B35" s="55">
        <v>7</v>
      </c>
      <c r="C35" s="18" t="str">
        <f t="shared" si="26"/>
        <v/>
      </c>
      <c r="D35" s="24" t="str">
        <f t="shared" si="7"/>
        <v/>
      </c>
      <c r="E35" s="101" t="s">
        <v>290</v>
      </c>
      <c r="F35" s="18">
        <v>1</v>
      </c>
      <c r="G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SUM(Decsheets!$V$5:$V$12)-(SUM(J29:P35))</f>
        <v>21</v>
      </c>
      <c r="S35" s="10"/>
      <c r="T35" s="259" t="str">
        <f t="shared" si="28"/>
        <v>.</v>
      </c>
      <c r="W35" s="113" t="str">
        <f t="shared" si="29"/>
        <v/>
      </c>
      <c r="X35" s="113" t="str">
        <f t="shared" si="30"/>
        <v/>
      </c>
      <c r="Y35" s="114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61" t="str">
        <f t="shared" si="34"/>
        <v>.</v>
      </c>
    </row>
    <row r="36" spans="1:29" x14ac:dyDescent="0.3">
      <c r="A36" s="13" t="s">
        <v>3</v>
      </c>
      <c r="B36" s="54"/>
      <c r="C36" s="20" t="s">
        <v>89</v>
      </c>
      <c r="D36" s="9" t="s">
        <v>307</v>
      </c>
      <c r="E36" s="100" t="s">
        <v>290</v>
      </c>
      <c r="F36" s="19"/>
      <c r="G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60"/>
      <c r="W36" s="113" t="str">
        <f t="shared" si="29"/>
        <v/>
      </c>
      <c r="X36" s="113" t="str">
        <f t="shared" si="30"/>
        <v/>
      </c>
      <c r="Y36" s="114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61" t="str">
        <f t="shared" si="34"/>
        <v>.</v>
      </c>
    </row>
    <row r="37" spans="1:29" x14ac:dyDescent="0.3">
      <c r="A37" s="17"/>
      <c r="B37" s="55">
        <v>1</v>
      </c>
      <c r="C37" s="18" t="str">
        <f t="shared" ref="C37:C43" si="36">IF(A37="","",VLOOKUP($A$36,IF(LEN(A37)=2,U15BB,U15BA),VLOOKUP(LEFT(A37,1),club,6,FALSE),FALSE))</f>
        <v/>
      </c>
      <c r="D37" s="18" t="str">
        <f t="shared" si="7"/>
        <v/>
      </c>
      <c r="E37" s="101" t="s">
        <v>290</v>
      </c>
      <c r="F37" s="18">
        <f>Decsheets!$V$5</f>
        <v>6</v>
      </c>
      <c r="G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59" t="str">
        <f t="shared" ref="T37:T43" si="38">IFERROR(IF(E37=".",".",IF(E37&lt;=$AN$16,"L9",IF(E37&lt;=$AM$16,"L8",IF(E37&lt;=$AL$16,"L7",IF(E37&lt;=$AK$16,"L6",IF(E37&lt;=$AJ$16,"L5",IF(E37&lt;=$AI$16,"L4",IF(E37&lt;=$AH$16,"L3",IF(E37&lt;=$AG$16,"L2",IF(E37&lt;=$AF$16,"L1","-")))))))))),"?")</f>
        <v>.</v>
      </c>
      <c r="W37" s="113" t="str">
        <f t="shared" si="29"/>
        <v/>
      </c>
      <c r="X37" s="113" t="str">
        <f t="shared" si="30"/>
        <v/>
      </c>
      <c r="Y37" s="114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61" t="str">
        <f t="shared" si="34"/>
        <v>.</v>
      </c>
    </row>
    <row r="38" spans="1:29" x14ac:dyDescent="0.3">
      <c r="A38" s="17"/>
      <c r="B38" s="55">
        <v>2</v>
      </c>
      <c r="C38" s="18" t="str">
        <f t="shared" si="36"/>
        <v/>
      </c>
      <c r="D38" s="18" t="str">
        <f t="shared" si="7"/>
        <v/>
      </c>
      <c r="E38" s="101" t="s">
        <v>290</v>
      </c>
      <c r="F38" s="18">
        <f>Decsheets!$V$6</f>
        <v>5</v>
      </c>
      <c r="G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59" t="str">
        <f t="shared" si="38"/>
        <v>.</v>
      </c>
      <c r="W38" s="113" t="str">
        <f t="shared" si="29"/>
        <v/>
      </c>
      <c r="X38" s="113" t="str">
        <f t="shared" si="30"/>
        <v/>
      </c>
      <c r="Y38" s="114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61" t="str">
        <f t="shared" si="34"/>
        <v>.</v>
      </c>
    </row>
    <row r="39" spans="1:29" x14ac:dyDescent="0.3">
      <c r="A39" s="17"/>
      <c r="B39" s="55">
        <v>3</v>
      </c>
      <c r="C39" s="18" t="str">
        <f t="shared" si="36"/>
        <v/>
      </c>
      <c r="D39" s="18" t="str">
        <f t="shared" si="7"/>
        <v/>
      </c>
      <c r="E39" s="101" t="s">
        <v>290</v>
      </c>
      <c r="F39" s="18">
        <f>Decsheets!$V$7</f>
        <v>4</v>
      </c>
      <c r="G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59" t="str">
        <f t="shared" si="38"/>
        <v>.</v>
      </c>
      <c r="W39" s="113"/>
      <c r="X39" s="113"/>
      <c r="Y39" s="114"/>
      <c r="Z39" s="113"/>
      <c r="AA39" s="113"/>
      <c r="AB39" s="113"/>
      <c r="AC39" s="261"/>
    </row>
    <row r="40" spans="1:29" x14ac:dyDescent="0.3">
      <c r="A40" s="17"/>
      <c r="B40" s="55" t="s">
        <v>22</v>
      </c>
      <c r="C40" s="18" t="str">
        <f t="shared" si="36"/>
        <v/>
      </c>
      <c r="D40" s="18" t="str">
        <f t="shared" si="7"/>
        <v/>
      </c>
      <c r="E40" s="101" t="s">
        <v>290</v>
      </c>
      <c r="F40" s="18">
        <f>Decsheets!$V$8</f>
        <v>3</v>
      </c>
      <c r="G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59" t="str">
        <f t="shared" si="38"/>
        <v>.</v>
      </c>
      <c r="W40" s="113" t="s">
        <v>318</v>
      </c>
      <c r="X40" s="113"/>
      <c r="Y40" s="114"/>
      <c r="Z40" s="113"/>
      <c r="AA40" s="113" t="s">
        <v>319</v>
      </c>
      <c r="AB40" s="113"/>
      <c r="AC40" s="261"/>
    </row>
    <row r="41" spans="1:29" x14ac:dyDescent="0.3">
      <c r="A41" s="17"/>
      <c r="B41" s="55" t="s">
        <v>23</v>
      </c>
      <c r="C41" s="18" t="str">
        <f t="shared" si="36"/>
        <v/>
      </c>
      <c r="D41" s="18" t="str">
        <f t="shared" si="7"/>
        <v/>
      </c>
      <c r="E41" s="101" t="s">
        <v>290</v>
      </c>
      <c r="F41" s="18">
        <f>Decsheets!$V$9</f>
        <v>2</v>
      </c>
      <c r="G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59" t="str">
        <f t="shared" si="38"/>
        <v>.</v>
      </c>
      <c r="W41" s="113" t="str">
        <f>$C77</f>
        <v/>
      </c>
      <c r="X41" s="113" t="str">
        <f>$D77</f>
        <v/>
      </c>
      <c r="Y41" s="114" t="str">
        <f>$E77</f>
        <v>.</v>
      </c>
      <c r="Z41" s="113"/>
      <c r="AA41" s="113" t="str">
        <f>$C85</f>
        <v/>
      </c>
      <c r="AB41" s="113" t="str">
        <f>$D85</f>
        <v/>
      </c>
      <c r="AC41" s="261" t="str">
        <f>$E85</f>
        <v>.</v>
      </c>
    </row>
    <row r="42" spans="1:29" x14ac:dyDescent="0.3">
      <c r="A42" s="17"/>
      <c r="B42" s="55" t="s">
        <v>24</v>
      </c>
      <c r="C42" s="18" t="str">
        <f t="shared" si="36"/>
        <v/>
      </c>
      <c r="D42" s="18" t="str">
        <f t="shared" si="7"/>
        <v/>
      </c>
      <c r="E42" s="101" t="s">
        <v>290</v>
      </c>
      <c r="F42" s="18">
        <f>Decsheets!$V$10</f>
        <v>1</v>
      </c>
      <c r="G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59" t="str">
        <f t="shared" si="38"/>
        <v>.</v>
      </c>
      <c r="W42" s="113" t="str">
        <f t="shared" ref="W42:W47" si="39">$C78</f>
        <v/>
      </c>
      <c r="X42" s="113" t="str">
        <f t="shared" ref="X42:X47" si="40">$D78</f>
        <v/>
      </c>
      <c r="Y42" s="114" t="str">
        <f t="shared" ref="Y42:Y47" si="41">$E78</f>
        <v>.</v>
      </c>
      <c r="Z42" s="113"/>
      <c r="AA42" s="113" t="str">
        <f t="shared" ref="AA42:AA47" si="42">$C86</f>
        <v/>
      </c>
      <c r="AB42" s="113" t="str">
        <f t="shared" ref="AB42:AB47" si="43">$D86</f>
        <v/>
      </c>
      <c r="AC42" s="261" t="str">
        <f t="shared" ref="AC42:AC47" si="44">$E86</f>
        <v>.</v>
      </c>
    </row>
    <row r="43" spans="1:29" x14ac:dyDescent="0.3">
      <c r="A43" s="17"/>
      <c r="B43" s="55">
        <v>7</v>
      </c>
      <c r="C43" s="18" t="str">
        <f t="shared" si="36"/>
        <v/>
      </c>
      <c r="D43" s="18" t="str">
        <f t="shared" si="7"/>
        <v/>
      </c>
      <c r="E43" s="101" t="s">
        <v>290</v>
      </c>
      <c r="F43" s="18">
        <v>1</v>
      </c>
      <c r="G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SUM(Decsheets!$V$5:$V$12)-(SUM(J37:P43))</f>
        <v>21</v>
      </c>
      <c r="S43" s="10"/>
      <c r="T43" s="259" t="str">
        <f t="shared" si="38"/>
        <v>.</v>
      </c>
      <c r="W43" s="113" t="str">
        <f t="shared" si="39"/>
        <v/>
      </c>
      <c r="X43" s="113" t="str">
        <f t="shared" si="40"/>
        <v/>
      </c>
      <c r="Y43" s="114" t="str">
        <f t="shared" si="41"/>
        <v>.</v>
      </c>
      <c r="Z43" s="113"/>
      <c r="AA43" s="113" t="str">
        <f t="shared" si="42"/>
        <v/>
      </c>
      <c r="AB43" s="113" t="str">
        <f t="shared" si="43"/>
        <v/>
      </c>
      <c r="AC43" s="261" t="str">
        <f t="shared" si="44"/>
        <v>.</v>
      </c>
    </row>
    <row r="44" spans="1:29" x14ac:dyDescent="0.3">
      <c r="A44" s="13" t="s">
        <v>85</v>
      </c>
      <c r="B44" s="54"/>
      <c r="C44" s="21" t="s">
        <v>106</v>
      </c>
      <c r="D44" s="19"/>
      <c r="E44" s="130" t="s">
        <v>290</v>
      </c>
      <c r="F44" s="19"/>
      <c r="G44" s="10"/>
      <c r="I44" s="10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108</v>
      </c>
      <c r="T44" s="260"/>
      <c r="W44" s="113" t="str">
        <f t="shared" si="39"/>
        <v/>
      </c>
      <c r="X44" s="113" t="str">
        <f t="shared" si="40"/>
        <v/>
      </c>
      <c r="Y44" s="114" t="str">
        <f t="shared" si="41"/>
        <v>.</v>
      </c>
      <c r="Z44" s="113"/>
      <c r="AA44" s="113" t="str">
        <f t="shared" si="42"/>
        <v/>
      </c>
      <c r="AB44" s="113" t="str">
        <f t="shared" si="43"/>
        <v/>
      </c>
      <c r="AC44" s="261" t="str">
        <f t="shared" si="44"/>
        <v>.</v>
      </c>
    </row>
    <row r="45" spans="1:29" x14ac:dyDescent="0.3">
      <c r="A45" s="3"/>
      <c r="B45" s="55">
        <v>1</v>
      </c>
      <c r="C45" s="18" t="str">
        <f t="shared" ref="C45:C51" si="45">IF(A45="","",VLOOKUP($A$44,IF(LEN(A45)=2,U15BB,U15BA),VLOOKUP(LEFT(A45,1),club,6,FALSE),FALSE))</f>
        <v/>
      </c>
      <c r="D45" s="18" t="str">
        <f t="shared" si="7"/>
        <v/>
      </c>
      <c r="E45" s="101" t="s">
        <v>290</v>
      </c>
      <c r="F45" s="18">
        <f>Decsheets!$V$5</f>
        <v>6</v>
      </c>
      <c r="G45" s="10"/>
      <c r="I45" s="19"/>
      <c r="J45" s="16" t="str">
        <f t="shared" ref="J45:Q59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59" t="str">
        <f t="shared" ref="T45:T51" si="47">IFERROR(IF(E45=".",".",IF(E45&lt;=$AN$17,"L9",IF(E45&lt;=$AM$17,"L8",IF(E45&lt;=$AL$17,"L7",IF(E45&lt;=$AK$17,"L6",IF(E45&lt;=$AJ$17,"L5",IF(E45&lt;=$AI$17,"L4",IF(E45&lt;=$AH$17,"L3",IF(E45&lt;=$AG$17,"L2",IF(E45&lt;=$AF$17,"L1","-")))))))))),"?")</f>
        <v>.</v>
      </c>
      <c r="W45" s="113" t="str">
        <f t="shared" si="39"/>
        <v/>
      </c>
      <c r="X45" s="113" t="str">
        <f t="shared" si="40"/>
        <v/>
      </c>
      <c r="Y45" s="114" t="str">
        <f t="shared" si="41"/>
        <v>.</v>
      </c>
      <c r="Z45" s="113"/>
      <c r="AA45" s="113" t="str">
        <f t="shared" si="42"/>
        <v/>
      </c>
      <c r="AB45" s="113" t="str">
        <f t="shared" si="43"/>
        <v/>
      </c>
      <c r="AC45" s="261" t="str">
        <f t="shared" si="44"/>
        <v>.</v>
      </c>
    </row>
    <row r="46" spans="1:29" x14ac:dyDescent="0.3">
      <c r="A46" s="3"/>
      <c r="B46" s="55">
        <v>2</v>
      </c>
      <c r="C46" s="18" t="str">
        <f t="shared" si="45"/>
        <v/>
      </c>
      <c r="D46" s="18" t="str">
        <f t="shared" si="7"/>
        <v/>
      </c>
      <c r="E46" s="101" t="s">
        <v>290</v>
      </c>
      <c r="F46" s="18">
        <f>Decsheets!$V$6</f>
        <v>5</v>
      </c>
      <c r="G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59" t="str">
        <f t="shared" si="47"/>
        <v>.</v>
      </c>
      <c r="W46" s="113" t="str">
        <f t="shared" si="39"/>
        <v/>
      </c>
      <c r="X46" s="113" t="str">
        <f t="shared" si="40"/>
        <v/>
      </c>
      <c r="Y46" s="114" t="str">
        <f t="shared" si="41"/>
        <v>.</v>
      </c>
      <c r="Z46" s="113"/>
      <c r="AA46" s="113" t="str">
        <f t="shared" si="42"/>
        <v/>
      </c>
      <c r="AB46" s="113" t="str">
        <f t="shared" si="43"/>
        <v/>
      </c>
      <c r="AC46" s="261" t="str">
        <f t="shared" si="44"/>
        <v>.</v>
      </c>
    </row>
    <row r="47" spans="1:29" x14ac:dyDescent="0.3">
      <c r="A47" s="3"/>
      <c r="B47" s="55">
        <v>3</v>
      </c>
      <c r="C47" s="18" t="str">
        <f t="shared" si="45"/>
        <v/>
      </c>
      <c r="D47" s="18" t="str">
        <f t="shared" si="7"/>
        <v/>
      </c>
      <c r="E47" s="101" t="s">
        <v>290</v>
      </c>
      <c r="F47" s="18">
        <f>Decsheets!$V$7</f>
        <v>4</v>
      </c>
      <c r="G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59" t="str">
        <f t="shared" si="47"/>
        <v>.</v>
      </c>
      <c r="W47" s="113" t="str">
        <f t="shared" si="39"/>
        <v/>
      </c>
      <c r="X47" s="113" t="str">
        <f t="shared" si="40"/>
        <v/>
      </c>
      <c r="Y47" s="114" t="str">
        <f t="shared" si="41"/>
        <v>.</v>
      </c>
      <c r="Z47" s="113"/>
      <c r="AA47" s="113" t="str">
        <f t="shared" si="42"/>
        <v/>
      </c>
      <c r="AB47" s="113" t="str">
        <f t="shared" si="43"/>
        <v/>
      </c>
      <c r="AC47" s="261" t="str">
        <f t="shared" si="44"/>
        <v>.</v>
      </c>
    </row>
    <row r="48" spans="1:29" x14ac:dyDescent="0.3">
      <c r="A48" s="3"/>
      <c r="B48" s="55" t="s">
        <v>22</v>
      </c>
      <c r="C48" s="18" t="str">
        <f t="shared" si="45"/>
        <v/>
      </c>
      <c r="D48" s="18" t="str">
        <f t="shared" si="7"/>
        <v/>
      </c>
      <c r="E48" s="101" t="s">
        <v>290</v>
      </c>
      <c r="F48" s="18">
        <f>Decsheets!$V$8</f>
        <v>3</v>
      </c>
      <c r="G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59" t="str">
        <f t="shared" si="47"/>
        <v>.</v>
      </c>
      <c r="W48" s="113"/>
      <c r="X48" s="113"/>
      <c r="Y48" s="114"/>
      <c r="Z48" s="113"/>
      <c r="AA48" s="113"/>
      <c r="AB48" s="113"/>
      <c r="AC48" s="114"/>
    </row>
    <row r="49" spans="1:39" x14ac:dyDescent="0.3">
      <c r="A49" s="3"/>
      <c r="B49" s="55" t="s">
        <v>23</v>
      </c>
      <c r="C49" s="18" t="str">
        <f t="shared" si="45"/>
        <v/>
      </c>
      <c r="D49" s="18" t="str">
        <f t="shared" si="7"/>
        <v/>
      </c>
      <c r="E49" s="101" t="s">
        <v>290</v>
      </c>
      <c r="F49" s="18">
        <f>Decsheets!$V$9</f>
        <v>2</v>
      </c>
      <c r="G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59" t="str">
        <f t="shared" si="47"/>
        <v>.</v>
      </c>
      <c r="W49" s="113" t="s">
        <v>320</v>
      </c>
      <c r="X49" s="115" t="s">
        <v>313</v>
      </c>
      <c r="Y49" s="138" t="str">
        <f>$E92</f>
        <v>.</v>
      </c>
      <c r="Z49" s="113"/>
      <c r="AA49" s="113" t="s">
        <v>321</v>
      </c>
      <c r="AB49" s="115" t="s">
        <v>313</v>
      </c>
      <c r="AC49" s="138" t="str">
        <f>$E100</f>
        <v>.</v>
      </c>
    </row>
    <row r="50" spans="1:39" x14ac:dyDescent="0.3">
      <c r="A50" s="3"/>
      <c r="B50" s="55" t="s">
        <v>24</v>
      </c>
      <c r="C50" s="18" t="str">
        <f t="shared" si="45"/>
        <v/>
      </c>
      <c r="D50" s="18" t="str">
        <f t="shared" si="7"/>
        <v/>
      </c>
      <c r="E50" s="101" t="s">
        <v>290</v>
      </c>
      <c r="F50" s="18">
        <f>Decsheets!$V$10</f>
        <v>1</v>
      </c>
      <c r="G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59" t="str">
        <f t="shared" si="47"/>
        <v>.</v>
      </c>
      <c r="W50" s="113" t="str">
        <f>$C93</f>
        <v/>
      </c>
      <c r="X50" s="113" t="str">
        <f>$D93</f>
        <v/>
      </c>
      <c r="Y50" s="139" t="str">
        <f>$E93</f>
        <v>.</v>
      </c>
      <c r="Z50" s="113"/>
      <c r="AA50" s="113" t="str">
        <f>$C101</f>
        <v/>
      </c>
      <c r="AB50" s="113" t="str">
        <f>$D101</f>
        <v/>
      </c>
      <c r="AC50" s="139" t="str">
        <f>$E101</f>
        <v>.</v>
      </c>
    </row>
    <row r="51" spans="1:39" x14ac:dyDescent="0.3">
      <c r="A51" s="17"/>
      <c r="B51" s="55">
        <v>7</v>
      </c>
      <c r="C51" s="18" t="str">
        <f t="shared" si="45"/>
        <v/>
      </c>
      <c r="D51" s="18" t="str">
        <f t="shared" si="7"/>
        <v/>
      </c>
      <c r="E51" s="101" t="s">
        <v>290</v>
      </c>
      <c r="F51" s="18">
        <v>1</v>
      </c>
      <c r="G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SUM(Decsheets!$V$5:$V$12)-(SUM(J45:P51))</f>
        <v>21</v>
      </c>
      <c r="S51" s="10"/>
      <c r="T51" s="259" t="str">
        <f t="shared" si="47"/>
        <v>.</v>
      </c>
      <c r="W51" s="113" t="str">
        <f t="shared" ref="W51:W56" si="48">$C94</f>
        <v/>
      </c>
      <c r="X51" s="113" t="str">
        <f t="shared" ref="X51:X56" si="49">$D94</f>
        <v/>
      </c>
      <c r="Y51" s="139" t="str">
        <f t="shared" ref="Y51:Y56" si="50">$E94</f>
        <v>.</v>
      </c>
      <c r="Z51" s="113"/>
      <c r="AA51" s="113" t="str">
        <f t="shared" ref="AA51:AA56" si="51">$C102</f>
        <v/>
      </c>
      <c r="AB51" s="113" t="str">
        <f t="shared" ref="AB51:AB56" si="52">$D102</f>
        <v/>
      </c>
      <c r="AC51" s="139" t="str">
        <f t="shared" ref="AC51:AC56" si="53">$E102</f>
        <v>.</v>
      </c>
    </row>
    <row r="52" spans="1:39" x14ac:dyDescent="0.3">
      <c r="A52" s="13" t="s">
        <v>85</v>
      </c>
      <c r="B52" s="54"/>
      <c r="C52" s="21" t="s">
        <v>107</v>
      </c>
      <c r="D52" s="19"/>
      <c r="E52" s="130" t="s">
        <v>290</v>
      </c>
      <c r="F52" s="19"/>
      <c r="G52" s="10"/>
      <c r="I52" s="10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109</v>
      </c>
      <c r="T52" s="260"/>
      <c r="W52" s="113" t="str">
        <f t="shared" si="48"/>
        <v/>
      </c>
      <c r="X52" s="113" t="str">
        <f t="shared" si="49"/>
        <v/>
      </c>
      <c r="Y52" s="139" t="str">
        <f t="shared" si="50"/>
        <v>.</v>
      </c>
      <c r="Z52" s="113"/>
      <c r="AA52" s="113" t="str">
        <f t="shared" si="51"/>
        <v/>
      </c>
      <c r="AB52" s="113" t="str">
        <f t="shared" si="52"/>
        <v/>
      </c>
      <c r="AC52" s="139" t="str">
        <f t="shared" si="53"/>
        <v>.</v>
      </c>
    </row>
    <row r="53" spans="1:39" x14ac:dyDescent="0.3">
      <c r="A53" s="17"/>
      <c r="B53" s="55">
        <v>1</v>
      </c>
      <c r="C53" s="18" t="str">
        <f t="shared" ref="C53:C59" si="54">IF(A53="","",VLOOKUP($A$52,IF(LEN(A53)=2,U15BB,U15BA),VLOOKUP(LEFT(A53,1),club,6,FALSE),FALSE))</f>
        <v/>
      </c>
      <c r="D53" s="18" t="str">
        <f t="shared" ref="D53:D59" si="55">IF(A53="","",VLOOKUP(LEFT(A53,1),club,2,FALSE))</f>
        <v/>
      </c>
      <c r="E53" s="101" t="s">
        <v>290</v>
      </c>
      <c r="F53" s="18">
        <f>Decsheets!$V$5</f>
        <v>6</v>
      </c>
      <c r="G53" s="10"/>
      <c r="I53" s="19"/>
      <c r="J53" s="16" t="str">
        <f t="shared" si="46"/>
        <v/>
      </c>
      <c r="K53" s="16" t="str">
        <f t="shared" si="46"/>
        <v/>
      </c>
      <c r="L53" s="16" t="str">
        <f t="shared" si="46"/>
        <v/>
      </c>
      <c r="M53" s="16" t="str">
        <f t="shared" si="46"/>
        <v/>
      </c>
      <c r="N53" s="16" t="str">
        <f t="shared" si="46"/>
        <v/>
      </c>
      <c r="O53" s="16" t="str">
        <f t="shared" si="46"/>
        <v/>
      </c>
      <c r="P53" s="16" t="str">
        <f t="shared" si="46"/>
        <v/>
      </c>
      <c r="Q53" s="16" t="str">
        <f t="shared" si="46"/>
        <v/>
      </c>
      <c r="R53" s="16"/>
      <c r="S53" s="10"/>
      <c r="T53" s="259" t="str">
        <f t="shared" ref="T53:T59" si="56">IFERROR(IF(E53=".",".",IF(E53&lt;=$AN$17,"L9",IF(E53&lt;=$AM$17,"L8",IF(E53&lt;=$AL$17,"L7",IF(E53&lt;=$AK$17,"L6",IF(E53&lt;=$AJ$17,"L5",IF(E53&lt;=$AI$17,"L4",IF(E53&lt;=$AH$17,"L3",IF(E53&lt;=$AG$17,"L2",IF(E53&lt;=$AF$17,"L1","-")))))))))),"?")</f>
        <v>.</v>
      </c>
      <c r="W53" s="113" t="str">
        <f t="shared" si="48"/>
        <v/>
      </c>
      <c r="X53" s="113" t="str">
        <f t="shared" si="49"/>
        <v/>
      </c>
      <c r="Y53" s="139" t="str">
        <f t="shared" si="50"/>
        <v>.</v>
      </c>
      <c r="Z53" s="113"/>
      <c r="AA53" s="113" t="str">
        <f t="shared" si="51"/>
        <v/>
      </c>
      <c r="AB53" s="113" t="str">
        <f t="shared" si="52"/>
        <v/>
      </c>
      <c r="AC53" s="139" t="str">
        <f t="shared" si="53"/>
        <v>.</v>
      </c>
    </row>
    <row r="54" spans="1:39" x14ac:dyDescent="0.3">
      <c r="A54" s="17"/>
      <c r="B54" s="55">
        <v>2</v>
      </c>
      <c r="C54" s="18" t="str">
        <f t="shared" si="54"/>
        <v/>
      </c>
      <c r="D54" s="18" t="str">
        <f t="shared" si="55"/>
        <v/>
      </c>
      <c r="E54" s="101" t="s">
        <v>290</v>
      </c>
      <c r="F54" s="18">
        <f>Decsheets!$V$6</f>
        <v>5</v>
      </c>
      <c r="G54" s="10"/>
      <c r="I54" s="19"/>
      <c r="J54" s="16" t="str">
        <f t="shared" si="46"/>
        <v/>
      </c>
      <c r="K54" s="16" t="str">
        <f t="shared" si="46"/>
        <v/>
      </c>
      <c r="L54" s="16" t="str">
        <f t="shared" si="46"/>
        <v/>
      </c>
      <c r="M54" s="16" t="str">
        <f t="shared" si="46"/>
        <v/>
      </c>
      <c r="N54" s="16" t="str">
        <f t="shared" si="46"/>
        <v/>
      </c>
      <c r="O54" s="16" t="str">
        <f t="shared" si="46"/>
        <v/>
      </c>
      <c r="P54" s="16" t="str">
        <f t="shared" si="46"/>
        <v/>
      </c>
      <c r="Q54" s="16" t="str">
        <f t="shared" si="46"/>
        <v/>
      </c>
      <c r="R54" s="16"/>
      <c r="S54" s="10"/>
      <c r="T54" s="259" t="str">
        <f t="shared" si="56"/>
        <v>.</v>
      </c>
      <c r="W54" s="113" t="str">
        <f t="shared" si="48"/>
        <v/>
      </c>
      <c r="X54" s="113" t="str">
        <f t="shared" si="49"/>
        <v/>
      </c>
      <c r="Y54" s="139" t="str">
        <f t="shared" si="50"/>
        <v>.</v>
      </c>
      <c r="Z54" s="113"/>
      <c r="AA54" s="113" t="str">
        <f t="shared" si="51"/>
        <v/>
      </c>
      <c r="AB54" s="113" t="str">
        <f t="shared" si="52"/>
        <v/>
      </c>
      <c r="AC54" s="139" t="str">
        <f t="shared" si="53"/>
        <v>.</v>
      </c>
    </row>
    <row r="55" spans="1:39" x14ac:dyDescent="0.3">
      <c r="A55" s="17"/>
      <c r="B55" s="55">
        <v>3</v>
      </c>
      <c r="C55" s="18" t="str">
        <f t="shared" si="54"/>
        <v/>
      </c>
      <c r="D55" s="18" t="str">
        <f t="shared" si="55"/>
        <v/>
      </c>
      <c r="E55" s="101" t="s">
        <v>290</v>
      </c>
      <c r="F55" s="18">
        <f>Decsheets!$V$7</f>
        <v>4</v>
      </c>
      <c r="G55" s="10"/>
      <c r="I55" s="19"/>
      <c r="J55" s="16" t="str">
        <f t="shared" si="46"/>
        <v/>
      </c>
      <c r="K55" s="16" t="str">
        <f t="shared" si="46"/>
        <v/>
      </c>
      <c r="L55" s="16" t="str">
        <f t="shared" si="46"/>
        <v/>
      </c>
      <c r="M55" s="16" t="str">
        <f t="shared" si="46"/>
        <v/>
      </c>
      <c r="N55" s="16" t="str">
        <f t="shared" si="46"/>
        <v/>
      </c>
      <c r="O55" s="16" t="str">
        <f t="shared" si="46"/>
        <v/>
      </c>
      <c r="P55" s="16" t="str">
        <f t="shared" si="46"/>
        <v/>
      </c>
      <c r="Q55" s="16" t="str">
        <f t="shared" si="46"/>
        <v/>
      </c>
      <c r="R55" s="16"/>
      <c r="S55" s="10"/>
      <c r="T55" s="259" t="str">
        <f t="shared" si="56"/>
        <v>.</v>
      </c>
      <c r="W55" s="113" t="str">
        <f t="shared" si="48"/>
        <v/>
      </c>
      <c r="X55" s="113" t="str">
        <f t="shared" si="49"/>
        <v/>
      </c>
      <c r="Y55" s="139" t="str">
        <f t="shared" si="50"/>
        <v>.</v>
      </c>
      <c r="Z55" s="113"/>
      <c r="AA55" s="113" t="str">
        <f t="shared" si="51"/>
        <v/>
      </c>
      <c r="AB55" s="113" t="str">
        <f t="shared" si="52"/>
        <v/>
      </c>
      <c r="AC55" s="139" t="str">
        <f t="shared" si="53"/>
        <v>.</v>
      </c>
    </row>
    <row r="56" spans="1:39" x14ac:dyDescent="0.3">
      <c r="A56" s="17"/>
      <c r="B56" s="55" t="s">
        <v>22</v>
      </c>
      <c r="C56" s="18" t="str">
        <f t="shared" si="54"/>
        <v/>
      </c>
      <c r="D56" s="18" t="str">
        <f t="shared" si="55"/>
        <v/>
      </c>
      <c r="E56" s="101" t="s">
        <v>290</v>
      </c>
      <c r="F56" s="18">
        <f>Decsheets!$V$8</f>
        <v>3</v>
      </c>
      <c r="G56" s="10"/>
      <c r="I56" s="19"/>
      <c r="J56" s="16" t="str">
        <f t="shared" si="46"/>
        <v/>
      </c>
      <c r="K56" s="16" t="str">
        <f t="shared" si="46"/>
        <v/>
      </c>
      <c r="L56" s="16" t="str">
        <f t="shared" si="46"/>
        <v/>
      </c>
      <c r="M56" s="16" t="str">
        <f t="shared" si="46"/>
        <v/>
      </c>
      <c r="N56" s="16" t="str">
        <f t="shared" si="46"/>
        <v/>
      </c>
      <c r="O56" s="16" t="str">
        <f t="shared" si="46"/>
        <v/>
      </c>
      <c r="P56" s="16" t="str">
        <f t="shared" si="46"/>
        <v/>
      </c>
      <c r="Q56" s="16" t="str">
        <f t="shared" si="46"/>
        <v/>
      </c>
      <c r="R56" s="16"/>
      <c r="S56" s="10"/>
      <c r="T56" s="259" t="str">
        <f t="shared" si="56"/>
        <v>.</v>
      </c>
      <c r="W56" s="113" t="str">
        <f t="shared" si="48"/>
        <v/>
      </c>
      <c r="X56" s="113" t="str">
        <f t="shared" si="49"/>
        <v/>
      </c>
      <c r="Y56" s="139" t="str">
        <f t="shared" si="50"/>
        <v>.</v>
      </c>
      <c r="Z56" s="113"/>
      <c r="AA56" s="113" t="str">
        <f t="shared" si="51"/>
        <v/>
      </c>
      <c r="AB56" s="113" t="str">
        <f t="shared" si="52"/>
        <v/>
      </c>
      <c r="AC56" s="139" t="str">
        <f t="shared" si="53"/>
        <v>.</v>
      </c>
    </row>
    <row r="57" spans="1:39" x14ac:dyDescent="0.3">
      <c r="A57" s="17"/>
      <c r="B57" s="55" t="s">
        <v>23</v>
      </c>
      <c r="C57" s="18" t="str">
        <f t="shared" si="54"/>
        <v/>
      </c>
      <c r="D57" s="18" t="str">
        <f t="shared" si="55"/>
        <v/>
      </c>
      <c r="E57" s="101" t="s">
        <v>290</v>
      </c>
      <c r="F57" s="18">
        <f>Decsheets!$V$9</f>
        <v>2</v>
      </c>
      <c r="G57" s="10"/>
      <c r="I57" s="19"/>
      <c r="J57" s="16" t="str">
        <f t="shared" si="46"/>
        <v/>
      </c>
      <c r="K57" s="16" t="str">
        <f t="shared" si="46"/>
        <v/>
      </c>
      <c r="L57" s="16" t="str">
        <f t="shared" si="46"/>
        <v/>
      </c>
      <c r="M57" s="16" t="str">
        <f t="shared" si="46"/>
        <v/>
      </c>
      <c r="N57" s="16" t="str">
        <f t="shared" si="46"/>
        <v/>
      </c>
      <c r="O57" s="16" t="str">
        <f t="shared" si="46"/>
        <v/>
      </c>
      <c r="P57" s="16" t="str">
        <f t="shared" si="46"/>
        <v/>
      </c>
      <c r="Q57" s="16" t="str">
        <f t="shared" si="46"/>
        <v/>
      </c>
      <c r="R57" s="16"/>
      <c r="S57" s="10"/>
      <c r="T57" s="259" t="str">
        <f t="shared" si="56"/>
        <v>.</v>
      </c>
      <c r="W57" s="113"/>
      <c r="X57" s="113"/>
      <c r="Y57" s="138"/>
      <c r="Z57" s="113"/>
      <c r="AA57" s="113"/>
      <c r="AB57" s="113"/>
      <c r="AC57" s="114"/>
    </row>
    <row r="58" spans="1:39" x14ac:dyDescent="0.3">
      <c r="A58" s="17"/>
      <c r="B58" s="55" t="s">
        <v>24</v>
      </c>
      <c r="C58" s="18" t="str">
        <f t="shared" si="54"/>
        <v/>
      </c>
      <c r="D58" s="18" t="str">
        <f t="shared" si="55"/>
        <v/>
      </c>
      <c r="E58" s="101" t="s">
        <v>290</v>
      </c>
      <c r="F58" s="18">
        <f>Decsheets!$V$10</f>
        <v>1</v>
      </c>
      <c r="G58" s="10"/>
      <c r="I58" s="19"/>
      <c r="J58" s="16" t="str">
        <f t="shared" si="46"/>
        <v/>
      </c>
      <c r="K58" s="16" t="str">
        <f t="shared" si="46"/>
        <v/>
      </c>
      <c r="L58" s="16" t="str">
        <f t="shared" si="46"/>
        <v/>
      </c>
      <c r="M58" s="16" t="str">
        <f t="shared" si="46"/>
        <v/>
      </c>
      <c r="N58" s="16" t="str">
        <f t="shared" si="46"/>
        <v/>
      </c>
      <c r="O58" s="16" t="str">
        <f t="shared" si="46"/>
        <v/>
      </c>
      <c r="P58" s="16" t="str">
        <f t="shared" si="46"/>
        <v/>
      </c>
      <c r="Q58" s="16" t="str">
        <f t="shared" si="46"/>
        <v/>
      </c>
      <c r="R58" s="16"/>
      <c r="S58" s="10"/>
      <c r="T58" s="259" t="str">
        <f t="shared" si="56"/>
        <v>.</v>
      </c>
      <c r="W58" s="113" t="s">
        <v>322</v>
      </c>
      <c r="X58" s="113"/>
      <c r="Y58" s="138"/>
      <c r="Z58" s="113"/>
      <c r="AA58" s="113"/>
      <c r="AB58" s="113"/>
      <c r="AC58" s="114"/>
    </row>
    <row r="59" spans="1:39" x14ac:dyDescent="0.3">
      <c r="A59" s="17"/>
      <c r="B59" s="55">
        <v>7</v>
      </c>
      <c r="C59" s="18" t="str">
        <f t="shared" si="54"/>
        <v/>
      </c>
      <c r="D59" s="18" t="str">
        <f t="shared" si="55"/>
        <v/>
      </c>
      <c r="E59" s="101" t="s">
        <v>290</v>
      </c>
      <c r="F59" s="18">
        <v>1</v>
      </c>
      <c r="G59" s="10"/>
      <c r="I59" s="19"/>
      <c r="J59" s="16" t="str">
        <f t="shared" si="46"/>
        <v/>
      </c>
      <c r="K59" s="16" t="str">
        <f t="shared" si="46"/>
        <v/>
      </c>
      <c r="L59" s="16" t="str">
        <f t="shared" si="46"/>
        <v/>
      </c>
      <c r="M59" s="16" t="str">
        <f t="shared" si="46"/>
        <v/>
      </c>
      <c r="N59" s="16" t="str">
        <f t="shared" si="46"/>
        <v/>
      </c>
      <c r="O59" s="16" t="str">
        <f t="shared" si="46"/>
        <v/>
      </c>
      <c r="P59" s="16" t="str">
        <f t="shared" si="46"/>
        <v/>
      </c>
      <c r="Q59" s="16" t="str">
        <f t="shared" si="46"/>
        <v/>
      </c>
      <c r="R59" s="16">
        <f>SUM(Decsheets!$V$5:$V$12)-(SUM(J53:P59))</f>
        <v>21</v>
      </c>
      <c r="S59" s="10"/>
      <c r="T59" s="259" t="str">
        <f t="shared" si="56"/>
        <v>.</v>
      </c>
      <c r="W59" s="113" t="str">
        <f>$C205</f>
        <v/>
      </c>
      <c r="X59" s="113" t="str">
        <f>$D205</f>
        <v/>
      </c>
      <c r="Y59" s="139" t="str">
        <f>$E205</f>
        <v>.</v>
      </c>
      <c r="Z59" s="113"/>
      <c r="AA59" s="113"/>
      <c r="AB59" s="113"/>
      <c r="AC59" s="114"/>
    </row>
    <row r="60" spans="1:39" x14ac:dyDescent="0.3">
      <c r="A60" s="13" t="s">
        <v>5</v>
      </c>
      <c r="B60" s="54"/>
      <c r="C60" s="21" t="s">
        <v>90</v>
      </c>
      <c r="D60" s="19"/>
      <c r="E60" s="133" t="s">
        <v>290</v>
      </c>
      <c r="F60" s="19"/>
      <c r="G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32</v>
      </c>
      <c r="T60" s="260"/>
      <c r="W60" s="113" t="str">
        <f t="shared" ref="W60:W65" si="57">$C206</f>
        <v/>
      </c>
      <c r="X60" s="113" t="str">
        <f t="shared" ref="X60:X65" si="58">$D206</f>
        <v/>
      </c>
      <c r="Y60" s="139" t="str">
        <f t="shared" ref="Y60:Y65" si="59">$E206</f>
        <v>.</v>
      </c>
      <c r="Z60" s="113"/>
      <c r="AA60" s="113"/>
      <c r="AB60" s="113"/>
      <c r="AC60" s="114"/>
      <c r="AD60" s="221"/>
      <c r="AE60" s="220"/>
      <c r="AF60" s="220"/>
      <c r="AG60" s="220"/>
      <c r="AH60" s="220"/>
      <c r="AI60" s="220"/>
      <c r="AJ60" s="220"/>
      <c r="AK60" s="220"/>
      <c r="AL60" s="220"/>
      <c r="AM60" s="220"/>
    </row>
    <row r="61" spans="1:39" x14ac:dyDescent="0.3">
      <c r="A61" s="17"/>
      <c r="B61" s="55">
        <v>1</v>
      </c>
      <c r="C61" s="18" t="str">
        <f t="shared" ref="C61:C67" si="60">IF(A61="","",VLOOKUP($A$60,IF(LEN(A61)=2,U15BB,U15BA),VLOOKUP(LEFT(A61,1),club,6,FALSE),FALSE))</f>
        <v/>
      </c>
      <c r="D61" s="18" t="str">
        <f t="shared" si="7"/>
        <v/>
      </c>
      <c r="E61" s="218" t="s">
        <v>290</v>
      </c>
      <c r="F61" s="18">
        <f>Decsheets!$V$5</f>
        <v>6</v>
      </c>
      <c r="G61" s="10"/>
      <c r="I61" s="19"/>
      <c r="J61" s="16" t="str">
        <f t="shared" ref="J61:Q67" si="61">IF($A61="","",IF(LEFT($A61,1)=J$12,$F61,""))</f>
        <v/>
      </c>
      <c r="K61" s="16" t="str">
        <f t="shared" si="61"/>
        <v/>
      </c>
      <c r="L61" s="16" t="str">
        <f t="shared" si="61"/>
        <v/>
      </c>
      <c r="M61" s="16" t="str">
        <f t="shared" si="61"/>
        <v/>
      </c>
      <c r="N61" s="16" t="str">
        <f t="shared" si="61"/>
        <v/>
      </c>
      <c r="O61" s="16" t="str">
        <f t="shared" si="61"/>
        <v/>
      </c>
      <c r="P61" s="16" t="str">
        <f t="shared" si="61"/>
        <v/>
      </c>
      <c r="Q61" s="16" t="str">
        <f t="shared" si="61"/>
        <v/>
      </c>
      <c r="R61" s="16"/>
      <c r="S61" s="10"/>
      <c r="T61" s="259" t="str">
        <f t="shared" ref="T61:T67" si="62">IFERROR(IF(E61=".",".",IF(E61&lt;=$AN$18,"L9",IF(E61&lt;=$AM$18,"L8",IF(E61&lt;=$AL$18,"L7",IF(E61&lt;=$AK$18,"L6",IF(E61&lt;=$AJ$18,"L5",IF(E61&lt;=$AI$18,"L4",IF(E61&lt;=$AH$18,"L3",IF(E61&lt;=$AG$18,"L2",IF(E61&lt;=$AF$18,"L1","-")))))))))),"?")</f>
        <v>.</v>
      </c>
      <c r="W61" s="113" t="str">
        <f t="shared" si="57"/>
        <v/>
      </c>
      <c r="X61" s="113" t="str">
        <f t="shared" si="58"/>
        <v/>
      </c>
      <c r="Y61" s="139" t="str">
        <f t="shared" si="59"/>
        <v>.</v>
      </c>
      <c r="Z61" s="113"/>
      <c r="AA61" s="113"/>
      <c r="AB61" s="113"/>
      <c r="AC61" s="114"/>
    </row>
    <row r="62" spans="1:39" x14ac:dyDescent="0.3">
      <c r="A62" s="17"/>
      <c r="B62" s="55">
        <v>2</v>
      </c>
      <c r="C62" s="18" t="str">
        <f t="shared" si="60"/>
        <v/>
      </c>
      <c r="D62" s="18" t="str">
        <f t="shared" si="7"/>
        <v/>
      </c>
      <c r="E62" s="218" t="s">
        <v>290</v>
      </c>
      <c r="F62" s="18">
        <f>Decsheets!$V$6</f>
        <v>5</v>
      </c>
      <c r="G62" s="10"/>
      <c r="I62" s="19"/>
      <c r="J62" s="16" t="str">
        <f t="shared" si="61"/>
        <v/>
      </c>
      <c r="K62" s="16" t="str">
        <f t="shared" si="61"/>
        <v/>
      </c>
      <c r="L62" s="16" t="str">
        <f t="shared" si="61"/>
        <v/>
      </c>
      <c r="M62" s="16" t="str">
        <f t="shared" si="61"/>
        <v/>
      </c>
      <c r="N62" s="16" t="str">
        <f t="shared" si="61"/>
        <v/>
      </c>
      <c r="O62" s="16" t="str">
        <f t="shared" si="61"/>
        <v/>
      </c>
      <c r="P62" s="16" t="str">
        <f t="shared" si="61"/>
        <v/>
      </c>
      <c r="Q62" s="16" t="str">
        <f t="shared" si="61"/>
        <v/>
      </c>
      <c r="R62" s="16"/>
      <c r="S62" s="10"/>
      <c r="T62" s="259" t="str">
        <f t="shared" si="62"/>
        <v>.</v>
      </c>
      <c r="W62" s="113" t="str">
        <f t="shared" si="57"/>
        <v/>
      </c>
      <c r="X62" s="113" t="str">
        <f t="shared" si="58"/>
        <v/>
      </c>
      <c r="Y62" s="139" t="str">
        <f t="shared" si="59"/>
        <v>.</v>
      </c>
      <c r="Z62" s="113"/>
      <c r="AA62" s="113"/>
      <c r="AB62" s="113"/>
      <c r="AC62" s="114"/>
    </row>
    <row r="63" spans="1:39" x14ac:dyDescent="0.3">
      <c r="A63" s="17"/>
      <c r="B63" s="55">
        <v>3</v>
      </c>
      <c r="C63" s="18" t="str">
        <f t="shared" si="60"/>
        <v/>
      </c>
      <c r="D63" s="18" t="str">
        <f t="shared" si="7"/>
        <v/>
      </c>
      <c r="E63" s="218" t="s">
        <v>290</v>
      </c>
      <c r="F63" s="18">
        <f>Decsheets!$V$7</f>
        <v>4</v>
      </c>
      <c r="G63" s="10"/>
      <c r="I63" s="19"/>
      <c r="J63" s="16" t="str">
        <f t="shared" si="61"/>
        <v/>
      </c>
      <c r="K63" s="16" t="str">
        <f t="shared" si="61"/>
        <v/>
      </c>
      <c r="L63" s="16" t="str">
        <f t="shared" si="61"/>
        <v/>
      </c>
      <c r="M63" s="16" t="str">
        <f t="shared" si="61"/>
        <v/>
      </c>
      <c r="N63" s="16" t="str">
        <f t="shared" si="61"/>
        <v/>
      </c>
      <c r="O63" s="16" t="str">
        <f t="shared" si="61"/>
        <v/>
      </c>
      <c r="P63" s="16" t="str">
        <f t="shared" si="61"/>
        <v/>
      </c>
      <c r="Q63" s="16" t="str">
        <f t="shared" si="61"/>
        <v/>
      </c>
      <c r="R63" s="16"/>
      <c r="S63" s="10"/>
      <c r="T63" s="259" t="str">
        <f t="shared" si="62"/>
        <v>.</v>
      </c>
      <c r="W63" s="113" t="str">
        <f t="shared" si="57"/>
        <v/>
      </c>
      <c r="X63" s="113" t="str">
        <f t="shared" si="58"/>
        <v/>
      </c>
      <c r="Y63" s="139" t="str">
        <f t="shared" si="59"/>
        <v>.</v>
      </c>
      <c r="Z63" s="113"/>
      <c r="AA63" s="113"/>
      <c r="AB63" s="113"/>
      <c r="AC63" s="114"/>
    </row>
    <row r="64" spans="1:39" x14ac:dyDescent="0.3">
      <c r="A64" s="17"/>
      <c r="B64" s="55" t="s">
        <v>22</v>
      </c>
      <c r="C64" s="18" t="str">
        <f t="shared" si="60"/>
        <v/>
      </c>
      <c r="D64" s="18" t="str">
        <f t="shared" si="7"/>
        <v/>
      </c>
      <c r="E64" s="218" t="s">
        <v>290</v>
      </c>
      <c r="F64" s="18">
        <f>Decsheets!$V$8</f>
        <v>3</v>
      </c>
      <c r="G64" s="10"/>
      <c r="I64" s="19"/>
      <c r="J64" s="16" t="str">
        <f t="shared" si="61"/>
        <v/>
      </c>
      <c r="K64" s="16" t="str">
        <f t="shared" si="61"/>
        <v/>
      </c>
      <c r="L64" s="16" t="str">
        <f t="shared" si="61"/>
        <v/>
      </c>
      <c r="M64" s="16" t="str">
        <f t="shared" si="61"/>
        <v/>
      </c>
      <c r="N64" s="16" t="str">
        <f t="shared" si="61"/>
        <v/>
      </c>
      <c r="O64" s="16" t="str">
        <f t="shared" si="61"/>
        <v/>
      </c>
      <c r="P64" s="16" t="str">
        <f t="shared" si="61"/>
        <v/>
      </c>
      <c r="Q64" s="16" t="str">
        <f t="shared" si="61"/>
        <v/>
      </c>
      <c r="R64" s="16"/>
      <c r="S64" s="10"/>
      <c r="T64" s="259" t="str">
        <f t="shared" si="62"/>
        <v>.</v>
      </c>
      <c r="W64" s="113" t="str">
        <f t="shared" si="57"/>
        <v/>
      </c>
      <c r="X64" s="113" t="str">
        <f t="shared" si="58"/>
        <v/>
      </c>
      <c r="Y64" s="139" t="str">
        <f t="shared" si="59"/>
        <v>.</v>
      </c>
      <c r="Z64" s="113"/>
      <c r="AA64" s="113"/>
      <c r="AB64" s="113"/>
      <c r="AC64" s="114"/>
    </row>
    <row r="65" spans="1:39" x14ac:dyDescent="0.3">
      <c r="A65" s="17"/>
      <c r="B65" s="55" t="s">
        <v>23</v>
      </c>
      <c r="C65" s="18" t="str">
        <f t="shared" si="60"/>
        <v/>
      </c>
      <c r="D65" s="18" t="str">
        <f t="shared" si="7"/>
        <v/>
      </c>
      <c r="E65" s="218" t="s">
        <v>290</v>
      </c>
      <c r="F65" s="18">
        <f>Decsheets!$V$9</f>
        <v>2</v>
      </c>
      <c r="G65" s="10"/>
      <c r="I65" s="19"/>
      <c r="J65" s="16" t="str">
        <f t="shared" si="61"/>
        <v/>
      </c>
      <c r="K65" s="16" t="str">
        <f t="shared" si="61"/>
        <v/>
      </c>
      <c r="L65" s="16" t="str">
        <f t="shared" si="61"/>
        <v/>
      </c>
      <c r="M65" s="16" t="str">
        <f t="shared" si="61"/>
        <v/>
      </c>
      <c r="N65" s="16" t="str">
        <f t="shared" si="61"/>
        <v/>
      </c>
      <c r="O65" s="16" t="str">
        <f t="shared" si="61"/>
        <v/>
      </c>
      <c r="P65" s="16" t="str">
        <f t="shared" si="61"/>
        <v/>
      </c>
      <c r="Q65" s="16" t="str">
        <f t="shared" si="61"/>
        <v/>
      </c>
      <c r="R65" s="16"/>
      <c r="S65" s="10"/>
      <c r="T65" s="259" t="str">
        <f t="shared" si="62"/>
        <v>.</v>
      </c>
      <c r="W65" s="113" t="str">
        <f t="shared" si="57"/>
        <v/>
      </c>
      <c r="X65" s="113" t="str">
        <f t="shared" si="58"/>
        <v/>
      </c>
      <c r="Y65" s="139" t="str">
        <f t="shared" si="59"/>
        <v>.</v>
      </c>
      <c r="Z65" s="113"/>
      <c r="AA65" s="113"/>
      <c r="AB65" s="113"/>
      <c r="AC65" s="114"/>
    </row>
    <row r="66" spans="1:39" x14ac:dyDescent="0.3">
      <c r="A66" s="17"/>
      <c r="B66" s="55" t="s">
        <v>24</v>
      </c>
      <c r="C66" s="18" t="str">
        <f t="shared" si="60"/>
        <v/>
      </c>
      <c r="D66" s="18" t="str">
        <f t="shared" si="7"/>
        <v/>
      </c>
      <c r="E66" s="218" t="s">
        <v>290</v>
      </c>
      <c r="F66" s="18">
        <f>Decsheets!$V$10</f>
        <v>1</v>
      </c>
      <c r="G66" s="10"/>
      <c r="I66" s="19"/>
      <c r="J66" s="16" t="str">
        <f t="shared" si="61"/>
        <v/>
      </c>
      <c r="K66" s="16" t="str">
        <f t="shared" si="61"/>
        <v/>
      </c>
      <c r="L66" s="16" t="str">
        <f t="shared" si="61"/>
        <v/>
      </c>
      <c r="M66" s="16" t="str">
        <f t="shared" si="61"/>
        <v/>
      </c>
      <c r="N66" s="16" t="str">
        <f t="shared" si="61"/>
        <v/>
      </c>
      <c r="O66" s="16" t="str">
        <f t="shared" si="61"/>
        <v/>
      </c>
      <c r="P66" s="16" t="str">
        <f t="shared" si="61"/>
        <v/>
      </c>
      <c r="Q66" s="16" t="str">
        <f t="shared" si="61"/>
        <v/>
      </c>
      <c r="R66" s="16"/>
      <c r="S66" s="10"/>
      <c r="T66" s="259" t="str">
        <f t="shared" si="62"/>
        <v>.</v>
      </c>
      <c r="W66" s="113"/>
      <c r="X66" s="113"/>
      <c r="Y66" s="114"/>
      <c r="Z66" s="113"/>
      <c r="AA66" s="113"/>
      <c r="AB66" s="113"/>
      <c r="AC66" s="114"/>
    </row>
    <row r="67" spans="1:39" x14ac:dyDescent="0.3">
      <c r="A67" s="17"/>
      <c r="B67" s="55">
        <v>7</v>
      </c>
      <c r="C67" s="18" t="str">
        <f t="shared" si="60"/>
        <v/>
      </c>
      <c r="D67" s="18" t="str">
        <f t="shared" si="7"/>
        <v/>
      </c>
      <c r="E67" s="218" t="s">
        <v>290</v>
      </c>
      <c r="F67" s="18">
        <v>1</v>
      </c>
      <c r="G67" s="10"/>
      <c r="I67" s="19"/>
      <c r="J67" s="16" t="str">
        <f t="shared" si="61"/>
        <v/>
      </c>
      <c r="K67" s="16" t="str">
        <f t="shared" si="61"/>
        <v/>
      </c>
      <c r="L67" s="16" t="str">
        <f t="shared" si="61"/>
        <v/>
      </c>
      <c r="M67" s="16" t="str">
        <f t="shared" si="61"/>
        <v/>
      </c>
      <c r="N67" s="16" t="str">
        <f t="shared" si="61"/>
        <v/>
      </c>
      <c r="O67" s="16" t="str">
        <f t="shared" si="61"/>
        <v/>
      </c>
      <c r="P67" s="16" t="str">
        <f t="shared" si="61"/>
        <v/>
      </c>
      <c r="Q67" s="16" t="str">
        <f t="shared" si="61"/>
        <v/>
      </c>
      <c r="R67" s="16">
        <f>SUM(Decsheets!$V$5:$V$12)-(SUM(J61:P67))</f>
        <v>21</v>
      </c>
      <c r="S67" s="10"/>
      <c r="T67" s="259" t="str">
        <f t="shared" si="62"/>
        <v>.</v>
      </c>
      <c r="W67" s="113" t="s">
        <v>325</v>
      </c>
      <c r="X67" s="113"/>
      <c r="Y67" s="114"/>
      <c r="Z67" s="113"/>
      <c r="AA67" s="113"/>
      <c r="AB67" s="113"/>
      <c r="AC67" s="114"/>
    </row>
    <row r="68" spans="1:39" x14ac:dyDescent="0.3">
      <c r="A68" s="13" t="s">
        <v>5</v>
      </c>
      <c r="B68" s="54"/>
      <c r="C68" s="20" t="s">
        <v>91</v>
      </c>
      <c r="D68" s="19"/>
      <c r="E68" s="219" t="s">
        <v>290</v>
      </c>
      <c r="F68" s="19"/>
      <c r="G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33</v>
      </c>
      <c r="T68" s="260"/>
      <c r="W68" s="113" t="str">
        <f t="shared" ref="W68:W74" si="63">$C109</f>
        <v/>
      </c>
      <c r="X68" s="113" t="str">
        <f t="shared" ref="X68:X74" si="64">$D109</f>
        <v/>
      </c>
      <c r="Y68" s="139" t="str">
        <f t="shared" ref="Y68:Y74" si="65">$E109</f>
        <v>.</v>
      </c>
      <c r="Z68" s="113"/>
      <c r="AA68" s="113"/>
      <c r="AB68" s="113"/>
      <c r="AC68" s="113"/>
      <c r="AD68" s="221"/>
    </row>
    <row r="69" spans="1:39" x14ac:dyDescent="0.3">
      <c r="A69" s="17"/>
      <c r="B69" s="55">
        <v>1</v>
      </c>
      <c r="C69" s="18" t="str">
        <f t="shared" ref="C69:C75" si="66">IF(A69="","",VLOOKUP($A$68,IF(LEN(A69)=2,U15BB,U15BA),VLOOKUP(LEFT(A69,1),club,6,FALSE),FALSE))</f>
        <v/>
      </c>
      <c r="D69" s="18" t="str">
        <f t="shared" si="7"/>
        <v/>
      </c>
      <c r="E69" s="218" t="s">
        <v>290</v>
      </c>
      <c r="F69" s="18">
        <f>Decsheets!$V$5</f>
        <v>6</v>
      </c>
      <c r="G69" s="10"/>
      <c r="I69" s="19"/>
      <c r="J69" s="16" t="str">
        <f t="shared" ref="J69:Q75" si="67">IF($A69="","",IF(LEFT($A69,1)=J$12,$F69,""))</f>
        <v/>
      </c>
      <c r="K69" s="16" t="str">
        <f t="shared" si="67"/>
        <v/>
      </c>
      <c r="L69" s="16" t="str">
        <f t="shared" si="67"/>
        <v/>
      </c>
      <c r="M69" s="16" t="str">
        <f t="shared" si="67"/>
        <v/>
      </c>
      <c r="N69" s="16" t="str">
        <f t="shared" si="67"/>
        <v/>
      </c>
      <c r="O69" s="16" t="str">
        <f t="shared" si="67"/>
        <v/>
      </c>
      <c r="P69" s="16" t="str">
        <f t="shared" si="67"/>
        <v/>
      </c>
      <c r="Q69" s="16" t="str">
        <f t="shared" si="67"/>
        <v/>
      </c>
      <c r="R69" s="16"/>
      <c r="S69" s="10"/>
      <c r="T69" s="259" t="str">
        <f t="shared" ref="T69:T75" si="68">IFERROR(IF(E69=".",".",IF(E69&lt;=$AN$18,"L9",IF(E69&lt;=$AM$18,"L8",IF(E69&lt;=$AL$18,"L7",IF(E69&lt;=$AK$18,"L6",IF(E69&lt;=$AJ$18,"L5",IF(E69&lt;=$AI$18,"L4",IF(E69&lt;=$AH$18,"L3",IF(E69&lt;=$AG$18,"L2",IF(E69&lt;=$AF$18,"L1","-")))))))))),"?")</f>
        <v>.</v>
      </c>
      <c r="W69" s="113" t="str">
        <f t="shared" si="63"/>
        <v/>
      </c>
      <c r="X69" s="113" t="str">
        <f t="shared" si="64"/>
        <v/>
      </c>
      <c r="Y69" s="139" t="str">
        <f t="shared" si="65"/>
        <v>.</v>
      </c>
      <c r="Z69" s="113"/>
      <c r="AA69" s="113"/>
      <c r="AB69" s="113"/>
      <c r="AC69" s="113"/>
    </row>
    <row r="70" spans="1:39" x14ac:dyDescent="0.3">
      <c r="A70" s="17"/>
      <c r="B70" s="55">
        <v>2</v>
      </c>
      <c r="C70" s="18" t="str">
        <f t="shared" si="66"/>
        <v/>
      </c>
      <c r="D70" s="18" t="str">
        <f t="shared" si="7"/>
        <v/>
      </c>
      <c r="E70" s="218" t="s">
        <v>290</v>
      </c>
      <c r="F70" s="18">
        <f>Decsheets!$V$6</f>
        <v>5</v>
      </c>
      <c r="G70" s="10"/>
      <c r="I70" s="19"/>
      <c r="J70" s="16" t="str">
        <f t="shared" si="67"/>
        <v/>
      </c>
      <c r="K70" s="16" t="str">
        <f t="shared" si="67"/>
        <v/>
      </c>
      <c r="L70" s="16" t="str">
        <f t="shared" si="67"/>
        <v/>
      </c>
      <c r="M70" s="16" t="str">
        <f t="shared" si="67"/>
        <v/>
      </c>
      <c r="N70" s="16" t="str">
        <f t="shared" si="67"/>
        <v/>
      </c>
      <c r="O70" s="16" t="str">
        <f t="shared" si="67"/>
        <v/>
      </c>
      <c r="P70" s="16" t="str">
        <f t="shared" si="67"/>
        <v/>
      </c>
      <c r="Q70" s="16" t="str">
        <f t="shared" si="67"/>
        <v/>
      </c>
      <c r="R70" s="16"/>
      <c r="S70" s="10"/>
      <c r="T70" s="259" t="str">
        <f t="shared" si="68"/>
        <v>.</v>
      </c>
      <c r="W70" s="113" t="str">
        <f t="shared" si="63"/>
        <v/>
      </c>
      <c r="X70" s="113" t="str">
        <f t="shared" si="64"/>
        <v/>
      </c>
      <c r="Y70" s="139" t="str">
        <f t="shared" si="65"/>
        <v>.</v>
      </c>
      <c r="Z70" s="113"/>
      <c r="AA70" s="113"/>
      <c r="AB70" s="113"/>
      <c r="AC70" s="113"/>
    </row>
    <row r="71" spans="1:39" x14ac:dyDescent="0.3">
      <c r="A71" s="17"/>
      <c r="B71" s="55">
        <v>3</v>
      </c>
      <c r="C71" s="18" t="str">
        <f t="shared" si="66"/>
        <v/>
      </c>
      <c r="D71" s="18" t="str">
        <f t="shared" si="7"/>
        <v/>
      </c>
      <c r="E71" s="218" t="s">
        <v>290</v>
      </c>
      <c r="F71" s="18">
        <f>Decsheets!$V$7</f>
        <v>4</v>
      </c>
      <c r="G71" s="10"/>
      <c r="I71" s="19"/>
      <c r="J71" s="16" t="str">
        <f t="shared" si="67"/>
        <v/>
      </c>
      <c r="K71" s="16" t="str">
        <f t="shared" si="67"/>
        <v/>
      </c>
      <c r="L71" s="16" t="str">
        <f t="shared" si="67"/>
        <v/>
      </c>
      <c r="M71" s="16" t="str">
        <f t="shared" si="67"/>
        <v/>
      </c>
      <c r="N71" s="16" t="str">
        <f t="shared" si="67"/>
        <v/>
      </c>
      <c r="O71" s="16" t="str">
        <f t="shared" si="67"/>
        <v/>
      </c>
      <c r="P71" s="16" t="str">
        <f t="shared" si="67"/>
        <v/>
      </c>
      <c r="Q71" s="16" t="str">
        <f t="shared" si="67"/>
        <v/>
      </c>
      <c r="R71" s="16"/>
      <c r="S71" s="10"/>
      <c r="T71" s="259" t="str">
        <f t="shared" si="68"/>
        <v>.</v>
      </c>
      <c r="W71" s="113" t="str">
        <f t="shared" si="63"/>
        <v/>
      </c>
      <c r="X71" s="113" t="str">
        <f t="shared" si="64"/>
        <v/>
      </c>
      <c r="Y71" s="139" t="str">
        <f t="shared" si="65"/>
        <v>.</v>
      </c>
      <c r="Z71" s="113"/>
      <c r="AA71" s="113"/>
      <c r="AB71" s="113"/>
      <c r="AC71" s="114"/>
    </row>
    <row r="72" spans="1:39" x14ac:dyDescent="0.3">
      <c r="A72" s="17"/>
      <c r="B72" s="55" t="s">
        <v>22</v>
      </c>
      <c r="C72" s="18" t="str">
        <f t="shared" si="66"/>
        <v/>
      </c>
      <c r="D72" s="18" t="str">
        <f t="shared" si="7"/>
        <v/>
      </c>
      <c r="E72" s="218" t="s">
        <v>290</v>
      </c>
      <c r="F72" s="18">
        <f>Decsheets!$V$8</f>
        <v>3</v>
      </c>
      <c r="G72" s="10"/>
      <c r="I72" s="19"/>
      <c r="J72" s="16" t="str">
        <f t="shared" si="67"/>
        <v/>
      </c>
      <c r="K72" s="16" t="str">
        <f t="shared" si="67"/>
        <v/>
      </c>
      <c r="L72" s="16" t="str">
        <f t="shared" si="67"/>
        <v/>
      </c>
      <c r="M72" s="16" t="str">
        <f t="shared" si="67"/>
        <v/>
      </c>
      <c r="N72" s="16" t="str">
        <f t="shared" si="67"/>
        <v/>
      </c>
      <c r="O72" s="16" t="str">
        <f t="shared" si="67"/>
        <v/>
      </c>
      <c r="P72" s="16" t="str">
        <f t="shared" si="67"/>
        <v/>
      </c>
      <c r="Q72" s="16" t="str">
        <f t="shared" si="67"/>
        <v/>
      </c>
      <c r="R72" s="16"/>
      <c r="S72" s="10"/>
      <c r="T72" s="259" t="str">
        <f t="shared" si="68"/>
        <v>.</v>
      </c>
      <c r="W72" s="113" t="str">
        <f t="shared" si="63"/>
        <v/>
      </c>
      <c r="X72" s="113" t="str">
        <f t="shared" si="64"/>
        <v/>
      </c>
      <c r="Y72" s="139" t="str">
        <f t="shared" si="65"/>
        <v>.</v>
      </c>
      <c r="Z72" s="113"/>
      <c r="AA72" s="113"/>
      <c r="AB72" s="113"/>
      <c r="AC72" s="114"/>
    </row>
    <row r="73" spans="1:39" x14ac:dyDescent="0.3">
      <c r="A73" s="17"/>
      <c r="B73" s="55" t="s">
        <v>23</v>
      </c>
      <c r="C73" s="18" t="str">
        <f t="shared" si="66"/>
        <v/>
      </c>
      <c r="D73" s="18" t="str">
        <f t="shared" si="7"/>
        <v/>
      </c>
      <c r="E73" s="218" t="s">
        <v>290</v>
      </c>
      <c r="F73" s="18">
        <f>Decsheets!$V$9</f>
        <v>2</v>
      </c>
      <c r="G73" s="10"/>
      <c r="I73" s="19"/>
      <c r="J73" s="16" t="str">
        <f t="shared" si="67"/>
        <v/>
      </c>
      <c r="K73" s="16" t="str">
        <f t="shared" si="67"/>
        <v/>
      </c>
      <c r="L73" s="16" t="str">
        <f t="shared" si="67"/>
        <v/>
      </c>
      <c r="M73" s="16" t="str">
        <f t="shared" si="67"/>
        <v/>
      </c>
      <c r="N73" s="16" t="str">
        <f t="shared" si="67"/>
        <v/>
      </c>
      <c r="O73" s="16" t="str">
        <f t="shared" si="67"/>
        <v/>
      </c>
      <c r="P73" s="16" t="str">
        <f t="shared" si="67"/>
        <v/>
      </c>
      <c r="Q73" s="16" t="str">
        <f t="shared" si="67"/>
        <v/>
      </c>
      <c r="R73" s="16"/>
      <c r="S73" s="10"/>
      <c r="T73" s="259" t="str">
        <f t="shared" si="68"/>
        <v>.</v>
      </c>
      <c r="W73" s="113" t="str">
        <f t="shared" si="63"/>
        <v/>
      </c>
      <c r="X73" s="113" t="str">
        <f t="shared" si="64"/>
        <v/>
      </c>
      <c r="Y73" s="139" t="str">
        <f t="shared" si="65"/>
        <v>.</v>
      </c>
      <c r="Z73" s="113"/>
      <c r="AA73" s="113"/>
      <c r="AB73" s="113"/>
      <c r="AC73" s="113"/>
    </row>
    <row r="74" spans="1:39" x14ac:dyDescent="0.3">
      <c r="A74" s="17"/>
      <c r="B74" s="55" t="s">
        <v>24</v>
      </c>
      <c r="C74" s="18" t="str">
        <f t="shared" si="66"/>
        <v/>
      </c>
      <c r="D74" s="18" t="str">
        <f t="shared" si="7"/>
        <v/>
      </c>
      <c r="E74" s="218" t="s">
        <v>290</v>
      </c>
      <c r="F74" s="18">
        <f>Decsheets!$V$10</f>
        <v>1</v>
      </c>
      <c r="G74" s="10"/>
      <c r="I74" s="19"/>
      <c r="J74" s="16" t="str">
        <f t="shared" si="67"/>
        <v/>
      </c>
      <c r="K74" s="16" t="str">
        <f t="shared" si="67"/>
        <v/>
      </c>
      <c r="L74" s="16" t="str">
        <f t="shared" si="67"/>
        <v/>
      </c>
      <c r="M74" s="16" t="str">
        <f t="shared" si="67"/>
        <v/>
      </c>
      <c r="N74" s="16" t="str">
        <f t="shared" si="67"/>
        <v/>
      </c>
      <c r="O74" s="16" t="str">
        <f t="shared" si="67"/>
        <v/>
      </c>
      <c r="P74" s="16" t="str">
        <f t="shared" si="67"/>
        <v/>
      </c>
      <c r="Q74" s="16" t="str">
        <f t="shared" si="67"/>
        <v/>
      </c>
      <c r="R74" s="16"/>
      <c r="S74" s="10"/>
      <c r="T74" s="259" t="str">
        <f t="shared" si="68"/>
        <v>.</v>
      </c>
      <c r="W74" s="113" t="str">
        <f t="shared" si="63"/>
        <v/>
      </c>
      <c r="X74" s="113" t="str">
        <f t="shared" si="64"/>
        <v/>
      </c>
      <c r="Y74" s="139" t="str">
        <f t="shared" si="65"/>
        <v>.</v>
      </c>
      <c r="Z74" s="113"/>
      <c r="AA74" s="113"/>
      <c r="AB74" s="113"/>
      <c r="AC74" s="113"/>
    </row>
    <row r="75" spans="1:39" x14ac:dyDescent="0.3">
      <c r="A75" s="17"/>
      <c r="B75" s="55">
        <v>7</v>
      </c>
      <c r="C75" s="18" t="str">
        <f t="shared" si="66"/>
        <v/>
      </c>
      <c r="D75" s="18" t="str">
        <f t="shared" si="7"/>
        <v/>
      </c>
      <c r="E75" s="218" t="s">
        <v>290</v>
      </c>
      <c r="F75" s="18">
        <v>1</v>
      </c>
      <c r="G75" s="10"/>
      <c r="I75" s="19"/>
      <c r="J75" s="16" t="str">
        <f t="shared" si="67"/>
        <v/>
      </c>
      <c r="K75" s="16" t="str">
        <f t="shared" si="67"/>
        <v/>
      </c>
      <c r="L75" s="16" t="str">
        <f t="shared" si="67"/>
        <v/>
      </c>
      <c r="M75" s="16" t="str">
        <f t="shared" si="67"/>
        <v/>
      </c>
      <c r="N75" s="16" t="str">
        <f t="shared" si="67"/>
        <v/>
      </c>
      <c r="O75" s="16" t="str">
        <f t="shared" si="67"/>
        <v/>
      </c>
      <c r="P75" s="16" t="str">
        <f t="shared" si="67"/>
        <v/>
      </c>
      <c r="Q75" s="16" t="str">
        <f t="shared" si="67"/>
        <v/>
      </c>
      <c r="R75" s="16">
        <f>SUM(Decsheets!$V$5:$V$12)-(SUM(J69:P75))</f>
        <v>21</v>
      </c>
      <c r="S75" s="10"/>
      <c r="T75" s="259" t="str">
        <f t="shared" si="68"/>
        <v>.</v>
      </c>
      <c r="W75" s="113"/>
      <c r="X75" s="113"/>
      <c r="Y75" s="139"/>
      <c r="Z75" s="113"/>
      <c r="AA75" s="113"/>
      <c r="AB75" s="113"/>
      <c r="AC75" s="113"/>
    </row>
    <row r="76" spans="1:39" x14ac:dyDescent="0.3">
      <c r="A76" s="13" t="s">
        <v>55</v>
      </c>
      <c r="B76" s="54"/>
      <c r="C76" s="20" t="s">
        <v>92</v>
      </c>
      <c r="D76" s="19"/>
      <c r="E76" s="219" t="s">
        <v>290</v>
      </c>
      <c r="F76" s="19"/>
      <c r="G76" s="10"/>
      <c r="I76" s="22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54</v>
      </c>
      <c r="T76" s="260"/>
      <c r="W76" s="113" t="s">
        <v>323</v>
      </c>
      <c r="X76" s="113"/>
      <c r="Y76" s="139"/>
      <c r="Z76" s="113"/>
      <c r="AA76" s="113" t="s">
        <v>324</v>
      </c>
      <c r="AB76" s="113"/>
      <c r="AC76" s="139"/>
      <c r="AD76" s="221"/>
      <c r="AE76" s="220"/>
      <c r="AF76" s="220"/>
      <c r="AG76" s="220"/>
      <c r="AH76" s="220"/>
      <c r="AI76" s="220"/>
      <c r="AJ76" s="220"/>
      <c r="AK76" s="220"/>
      <c r="AL76" s="220"/>
      <c r="AM76" s="220"/>
    </row>
    <row r="77" spans="1:39" x14ac:dyDescent="0.3">
      <c r="A77" s="17"/>
      <c r="B77" s="55">
        <v>1</v>
      </c>
      <c r="C77" s="18" t="str">
        <f t="shared" ref="C77:C83" si="69">IF(A77="","",VLOOKUP($A$76,IF(LEN(A77)=2,U15BB,U15BA),VLOOKUP(LEFT(A77,1),club,6,FALSE),FALSE))</f>
        <v/>
      </c>
      <c r="D77" s="18" t="str">
        <f t="shared" si="7"/>
        <v/>
      </c>
      <c r="E77" s="218" t="s">
        <v>290</v>
      </c>
      <c r="F77" s="18">
        <f>Decsheets!$V$5</f>
        <v>6</v>
      </c>
      <c r="G77" s="10"/>
      <c r="I77" s="19"/>
      <c r="J77" s="16" t="str">
        <f t="shared" ref="J77:Q83" si="70">IF($A77="","",IF(LEFT($A77,1)=J$12,$F77,""))</f>
        <v/>
      </c>
      <c r="K77" s="16" t="str">
        <f t="shared" si="70"/>
        <v/>
      </c>
      <c r="L77" s="16" t="str">
        <f t="shared" si="70"/>
        <v/>
      </c>
      <c r="M77" s="16" t="str">
        <f t="shared" si="70"/>
        <v/>
      </c>
      <c r="N77" s="16" t="str">
        <f t="shared" si="70"/>
        <v/>
      </c>
      <c r="O77" s="16" t="str">
        <f t="shared" si="70"/>
        <v/>
      </c>
      <c r="P77" s="16" t="str">
        <f t="shared" si="70"/>
        <v/>
      </c>
      <c r="Q77" s="16" t="str">
        <f t="shared" si="70"/>
        <v/>
      </c>
      <c r="R77" s="16"/>
      <c r="S77" s="10"/>
      <c r="T77" s="259" t="str">
        <f t="shared" ref="T77:T83" si="71">IFERROR(IF(E77=".",".",IF(E77&lt;=$AN$19,"L9",IF(E77&lt;=$AM$19,"L8",IF(E77&lt;=$AL$19,"L7",IF(E77&lt;=$AK$19,"L6",IF(E77&lt;=$AJ$19,"L5",IF(E77&lt;=$AI$19,"L4",IF(E77&lt;=$AH$19,"L3",IF(E77&lt;=$AG$19,"L2",IF(E77&lt;=$AF$19,"L1","-")))))))))),"?")</f>
        <v>.</v>
      </c>
      <c r="W77" s="113" t="str">
        <f t="shared" ref="W77:W83" si="72">$C117</f>
        <v/>
      </c>
      <c r="X77" s="113" t="str">
        <f t="shared" ref="X77:X83" si="73">$D117</f>
        <v/>
      </c>
      <c r="Y77" s="139" t="str">
        <f t="shared" ref="Y77:Y83" si="74">$E117</f>
        <v>.</v>
      </c>
      <c r="Z77" s="113"/>
      <c r="AA77" s="113" t="str">
        <f t="shared" ref="AA77:AA83" si="75">$C125</f>
        <v/>
      </c>
      <c r="AB77" s="113" t="str">
        <f t="shared" ref="AB77:AB83" si="76">$D125</f>
        <v/>
      </c>
      <c r="AC77" s="139" t="str">
        <f t="shared" ref="AC77:AC83" si="77">$E125</f>
        <v>.</v>
      </c>
    </row>
    <row r="78" spans="1:39" x14ac:dyDescent="0.3">
      <c r="A78" s="17"/>
      <c r="B78" s="55">
        <v>2</v>
      </c>
      <c r="C78" s="18" t="str">
        <f t="shared" si="69"/>
        <v/>
      </c>
      <c r="D78" s="18" t="str">
        <f t="shared" ref="D78:D83" si="78">IF(A78="","",VLOOKUP(LEFT(A78,1),club,2,FALSE))</f>
        <v/>
      </c>
      <c r="E78" s="218" t="s">
        <v>290</v>
      </c>
      <c r="F78" s="18">
        <f>Decsheets!$V$6</f>
        <v>5</v>
      </c>
      <c r="G78" s="10"/>
      <c r="I78" s="19"/>
      <c r="J78" s="16" t="str">
        <f t="shared" si="70"/>
        <v/>
      </c>
      <c r="K78" s="16" t="str">
        <f t="shared" si="70"/>
        <v/>
      </c>
      <c r="L78" s="16" t="str">
        <f t="shared" si="70"/>
        <v/>
      </c>
      <c r="M78" s="16" t="str">
        <f t="shared" si="70"/>
        <v/>
      </c>
      <c r="N78" s="16" t="str">
        <f t="shared" si="70"/>
        <v/>
      </c>
      <c r="O78" s="16" t="str">
        <f t="shared" si="70"/>
        <v/>
      </c>
      <c r="P78" s="16" t="str">
        <f t="shared" si="70"/>
        <v/>
      </c>
      <c r="Q78" s="16" t="str">
        <f t="shared" si="70"/>
        <v/>
      </c>
      <c r="R78" s="16"/>
      <c r="S78" s="10"/>
      <c r="T78" s="259" t="str">
        <f t="shared" si="71"/>
        <v>.</v>
      </c>
      <c r="W78" s="113" t="str">
        <f t="shared" si="72"/>
        <v/>
      </c>
      <c r="X78" s="113" t="str">
        <f t="shared" si="73"/>
        <v/>
      </c>
      <c r="Y78" s="139" t="str">
        <f t="shared" si="74"/>
        <v>.</v>
      </c>
      <c r="Z78" s="113"/>
      <c r="AA78" s="113" t="str">
        <f t="shared" si="75"/>
        <v/>
      </c>
      <c r="AB78" s="113" t="str">
        <f t="shared" si="76"/>
        <v/>
      </c>
      <c r="AC78" s="139" t="str">
        <f t="shared" si="77"/>
        <v>.</v>
      </c>
    </row>
    <row r="79" spans="1:39" x14ac:dyDescent="0.3">
      <c r="A79" s="17"/>
      <c r="B79" s="55">
        <v>3</v>
      </c>
      <c r="C79" s="18" t="str">
        <f t="shared" si="69"/>
        <v/>
      </c>
      <c r="D79" s="18" t="str">
        <f t="shared" si="78"/>
        <v/>
      </c>
      <c r="E79" s="218" t="s">
        <v>290</v>
      </c>
      <c r="F79" s="18">
        <f>Decsheets!$V$7</f>
        <v>4</v>
      </c>
      <c r="G79" s="10"/>
      <c r="I79" s="19"/>
      <c r="J79" s="16" t="str">
        <f t="shared" si="70"/>
        <v/>
      </c>
      <c r="K79" s="16" t="str">
        <f t="shared" si="70"/>
        <v/>
      </c>
      <c r="L79" s="16" t="str">
        <f t="shared" si="70"/>
        <v/>
      </c>
      <c r="M79" s="16" t="str">
        <f t="shared" si="70"/>
        <v/>
      </c>
      <c r="N79" s="16" t="str">
        <f t="shared" si="70"/>
        <v/>
      </c>
      <c r="O79" s="16" t="str">
        <f t="shared" si="70"/>
        <v/>
      </c>
      <c r="P79" s="16" t="str">
        <f t="shared" si="70"/>
        <v/>
      </c>
      <c r="Q79" s="16" t="str">
        <f t="shared" si="70"/>
        <v/>
      </c>
      <c r="R79" s="16"/>
      <c r="S79" s="10"/>
      <c r="T79" s="259" t="str">
        <f t="shared" si="71"/>
        <v>.</v>
      </c>
      <c r="W79" s="113" t="str">
        <f t="shared" si="72"/>
        <v/>
      </c>
      <c r="X79" s="113" t="str">
        <f t="shared" si="73"/>
        <v/>
      </c>
      <c r="Y79" s="139" t="str">
        <f t="shared" si="74"/>
        <v>.</v>
      </c>
      <c r="Z79" s="113"/>
      <c r="AA79" s="113" t="str">
        <f t="shared" si="75"/>
        <v/>
      </c>
      <c r="AB79" s="113" t="str">
        <f t="shared" si="76"/>
        <v/>
      </c>
      <c r="AC79" s="139" t="str">
        <f t="shared" si="77"/>
        <v>.</v>
      </c>
    </row>
    <row r="80" spans="1:39" x14ac:dyDescent="0.3">
      <c r="A80" s="17"/>
      <c r="B80" s="55" t="s">
        <v>22</v>
      </c>
      <c r="C80" s="18" t="str">
        <f t="shared" si="69"/>
        <v/>
      </c>
      <c r="D80" s="18" t="str">
        <f t="shared" si="78"/>
        <v/>
      </c>
      <c r="E80" s="218" t="s">
        <v>290</v>
      </c>
      <c r="F80" s="18">
        <f>Decsheets!$V$8</f>
        <v>3</v>
      </c>
      <c r="G80" s="10"/>
      <c r="I80" s="19"/>
      <c r="J80" s="16" t="str">
        <f t="shared" si="70"/>
        <v/>
      </c>
      <c r="K80" s="16" t="str">
        <f t="shared" si="70"/>
        <v/>
      </c>
      <c r="L80" s="16" t="str">
        <f t="shared" si="70"/>
        <v/>
      </c>
      <c r="M80" s="16" t="str">
        <f t="shared" si="70"/>
        <v/>
      </c>
      <c r="N80" s="16" t="str">
        <f t="shared" si="70"/>
        <v/>
      </c>
      <c r="O80" s="16" t="str">
        <f t="shared" si="70"/>
        <v/>
      </c>
      <c r="P80" s="16" t="str">
        <f t="shared" si="70"/>
        <v/>
      </c>
      <c r="Q80" s="16" t="str">
        <f t="shared" si="70"/>
        <v/>
      </c>
      <c r="R80" s="16"/>
      <c r="S80" s="10"/>
      <c r="T80" s="259" t="str">
        <f t="shared" si="71"/>
        <v>.</v>
      </c>
      <c r="W80" s="113" t="str">
        <f t="shared" si="72"/>
        <v/>
      </c>
      <c r="X80" s="113" t="str">
        <f t="shared" si="73"/>
        <v/>
      </c>
      <c r="Y80" s="139" t="str">
        <f t="shared" si="74"/>
        <v>.</v>
      </c>
      <c r="Z80" s="113"/>
      <c r="AA80" s="113" t="str">
        <f t="shared" si="75"/>
        <v/>
      </c>
      <c r="AB80" s="113" t="str">
        <f t="shared" si="76"/>
        <v/>
      </c>
      <c r="AC80" s="139" t="str">
        <f t="shared" si="77"/>
        <v>.</v>
      </c>
    </row>
    <row r="81" spans="1:30" x14ac:dyDescent="0.3">
      <c r="A81" s="17"/>
      <c r="B81" s="55" t="s">
        <v>23</v>
      </c>
      <c r="C81" s="18" t="str">
        <f t="shared" si="69"/>
        <v/>
      </c>
      <c r="D81" s="18" t="str">
        <f t="shared" si="78"/>
        <v/>
      </c>
      <c r="E81" s="218" t="s">
        <v>290</v>
      </c>
      <c r="F81" s="18">
        <f>Decsheets!$V$9</f>
        <v>2</v>
      </c>
      <c r="G81" s="10"/>
      <c r="I81" s="19"/>
      <c r="J81" s="16" t="str">
        <f t="shared" si="70"/>
        <v/>
      </c>
      <c r="K81" s="16" t="str">
        <f t="shared" si="70"/>
        <v/>
      </c>
      <c r="L81" s="16" t="str">
        <f t="shared" si="70"/>
        <v/>
      </c>
      <c r="M81" s="16" t="str">
        <f t="shared" si="70"/>
        <v/>
      </c>
      <c r="N81" s="16" t="str">
        <f t="shared" si="70"/>
        <v/>
      </c>
      <c r="O81" s="16" t="str">
        <f t="shared" si="70"/>
        <v/>
      </c>
      <c r="P81" s="16" t="str">
        <f t="shared" si="70"/>
        <v/>
      </c>
      <c r="Q81" s="16" t="str">
        <f t="shared" si="70"/>
        <v/>
      </c>
      <c r="R81" s="16"/>
      <c r="S81" s="10"/>
      <c r="T81" s="259" t="str">
        <f t="shared" si="71"/>
        <v>.</v>
      </c>
      <c r="W81" s="113" t="str">
        <f t="shared" si="72"/>
        <v/>
      </c>
      <c r="X81" s="113" t="str">
        <f t="shared" si="73"/>
        <v/>
      </c>
      <c r="Y81" s="139" t="str">
        <f t="shared" si="74"/>
        <v>.</v>
      </c>
      <c r="Z81" s="113"/>
      <c r="AA81" s="113" t="str">
        <f t="shared" si="75"/>
        <v/>
      </c>
      <c r="AB81" s="113" t="str">
        <f t="shared" si="76"/>
        <v/>
      </c>
      <c r="AC81" s="139" t="str">
        <f t="shared" si="77"/>
        <v>.</v>
      </c>
    </row>
    <row r="82" spans="1:30" x14ac:dyDescent="0.3">
      <c r="A82" s="17"/>
      <c r="B82" s="55" t="s">
        <v>24</v>
      </c>
      <c r="C82" s="18" t="str">
        <f t="shared" si="69"/>
        <v/>
      </c>
      <c r="D82" s="18" t="str">
        <f t="shared" si="78"/>
        <v/>
      </c>
      <c r="E82" s="218" t="s">
        <v>290</v>
      </c>
      <c r="F82" s="18">
        <f>Decsheets!$V$10</f>
        <v>1</v>
      </c>
      <c r="G82" s="10"/>
      <c r="I82" s="19"/>
      <c r="J82" s="16" t="str">
        <f t="shared" si="70"/>
        <v/>
      </c>
      <c r="K82" s="16" t="str">
        <f t="shared" si="70"/>
        <v/>
      </c>
      <c r="L82" s="16" t="str">
        <f t="shared" si="70"/>
        <v/>
      </c>
      <c r="M82" s="16" t="str">
        <f t="shared" si="70"/>
        <v/>
      </c>
      <c r="N82" s="16" t="str">
        <f t="shared" si="70"/>
        <v/>
      </c>
      <c r="O82" s="16" t="str">
        <f t="shared" si="70"/>
        <v/>
      </c>
      <c r="P82" s="16" t="str">
        <f t="shared" si="70"/>
        <v/>
      </c>
      <c r="Q82" s="16" t="str">
        <f t="shared" si="70"/>
        <v/>
      </c>
      <c r="R82" s="16"/>
      <c r="S82" s="10"/>
      <c r="T82" s="259" t="str">
        <f t="shared" si="71"/>
        <v>.</v>
      </c>
      <c r="W82" s="113" t="str">
        <f t="shared" si="72"/>
        <v/>
      </c>
      <c r="X82" s="113" t="str">
        <f t="shared" si="73"/>
        <v/>
      </c>
      <c r="Y82" s="139" t="str">
        <f t="shared" si="74"/>
        <v>.</v>
      </c>
      <c r="Z82" s="113"/>
      <c r="AA82" s="113" t="str">
        <f t="shared" si="75"/>
        <v/>
      </c>
      <c r="AB82" s="113" t="str">
        <f t="shared" si="76"/>
        <v/>
      </c>
      <c r="AC82" s="139" t="str">
        <f t="shared" si="77"/>
        <v>.</v>
      </c>
    </row>
    <row r="83" spans="1:30" x14ac:dyDescent="0.3">
      <c r="A83" s="17"/>
      <c r="B83" s="55">
        <v>7</v>
      </c>
      <c r="C83" s="18" t="str">
        <f t="shared" si="69"/>
        <v/>
      </c>
      <c r="D83" s="18" t="str">
        <f t="shared" si="78"/>
        <v/>
      </c>
      <c r="E83" s="218" t="s">
        <v>290</v>
      </c>
      <c r="F83" s="18">
        <v>1</v>
      </c>
      <c r="G83" s="10"/>
      <c r="I83" s="19"/>
      <c r="J83" s="16" t="str">
        <f t="shared" si="70"/>
        <v/>
      </c>
      <c r="K83" s="16" t="str">
        <f t="shared" si="70"/>
        <v/>
      </c>
      <c r="L83" s="16" t="str">
        <f t="shared" si="70"/>
        <v/>
      </c>
      <c r="M83" s="16" t="str">
        <f t="shared" si="70"/>
        <v/>
      </c>
      <c r="N83" s="16" t="str">
        <f t="shared" si="70"/>
        <v/>
      </c>
      <c r="O83" s="16" t="str">
        <f t="shared" si="70"/>
        <v/>
      </c>
      <c r="P83" s="16" t="str">
        <f t="shared" si="70"/>
        <v/>
      </c>
      <c r="Q83" s="16" t="str">
        <f t="shared" si="70"/>
        <v/>
      </c>
      <c r="R83" s="16">
        <f>SUM(Decsheets!$V$5:$V$12)-(SUM(J77:P83))</f>
        <v>21</v>
      </c>
      <c r="S83" s="10"/>
      <c r="T83" s="259" t="str">
        <f t="shared" si="71"/>
        <v>.</v>
      </c>
      <c r="W83" s="113" t="str">
        <f t="shared" si="72"/>
        <v/>
      </c>
      <c r="X83" s="113" t="str">
        <f t="shared" si="73"/>
        <v/>
      </c>
      <c r="Y83" s="139" t="str">
        <f t="shared" si="74"/>
        <v>.</v>
      </c>
      <c r="Z83" s="113"/>
      <c r="AA83" s="113" t="str">
        <f t="shared" si="75"/>
        <v/>
      </c>
      <c r="AB83" s="113" t="str">
        <f t="shared" si="76"/>
        <v/>
      </c>
      <c r="AC83" s="139" t="str">
        <f t="shared" si="77"/>
        <v>.</v>
      </c>
    </row>
    <row r="84" spans="1:30" x14ac:dyDescent="0.3">
      <c r="A84" s="13" t="s">
        <v>55</v>
      </c>
      <c r="B84" s="54"/>
      <c r="C84" s="20" t="s">
        <v>93</v>
      </c>
      <c r="D84" s="19"/>
      <c r="E84" s="219" t="s">
        <v>290</v>
      </c>
      <c r="F84" s="19"/>
      <c r="G84" s="10"/>
      <c r="I84" s="22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66</v>
      </c>
      <c r="T84" s="260"/>
      <c r="W84" s="113"/>
      <c r="X84" s="113"/>
      <c r="Y84" s="139"/>
      <c r="Z84" s="113"/>
      <c r="AA84" s="113"/>
      <c r="AB84" s="113"/>
      <c r="AC84" s="139"/>
      <c r="AD84" s="221"/>
    </row>
    <row r="85" spans="1:30" x14ac:dyDescent="0.3">
      <c r="A85" s="17"/>
      <c r="B85" s="55">
        <v>1</v>
      </c>
      <c r="C85" s="18" t="str">
        <f t="shared" ref="C85:C91" si="79">IF(A85="","",VLOOKUP($A$84,IF(LEN(A85)=2,U15BB,U15BA),VLOOKUP(LEFT(A85,1),club,6,FALSE),FALSE))</f>
        <v/>
      </c>
      <c r="D85" s="18" t="str">
        <f t="shared" ref="D85:D147" si="80">IF(A85="","",VLOOKUP(LEFT(A85,1),club,2,FALSE))</f>
        <v/>
      </c>
      <c r="E85" s="218" t="s">
        <v>290</v>
      </c>
      <c r="F85" s="18">
        <f>Decsheets!$V$5</f>
        <v>6</v>
      </c>
      <c r="G85" s="10"/>
      <c r="I85" s="19"/>
      <c r="J85" s="16" t="str">
        <f t="shared" ref="J85:Q91" si="81">IF($A85="","",IF(LEFT($A85,1)=J$12,$F85,""))</f>
        <v/>
      </c>
      <c r="K85" s="16" t="str">
        <f t="shared" si="81"/>
        <v/>
      </c>
      <c r="L85" s="16" t="str">
        <f t="shared" si="81"/>
        <v/>
      </c>
      <c r="M85" s="16" t="str">
        <f t="shared" si="81"/>
        <v/>
      </c>
      <c r="N85" s="16" t="str">
        <f t="shared" si="81"/>
        <v/>
      </c>
      <c r="O85" s="16" t="str">
        <f t="shared" si="81"/>
        <v/>
      </c>
      <c r="P85" s="16" t="str">
        <f t="shared" si="81"/>
        <v/>
      </c>
      <c r="Q85" s="16" t="str">
        <f t="shared" si="81"/>
        <v/>
      </c>
      <c r="R85" s="16"/>
      <c r="S85" s="10"/>
      <c r="T85" s="259" t="str">
        <f t="shared" ref="T85:T91" si="82">IFERROR(IF(E85=".",".",IF(E85&lt;=$AN$19,"L9",IF(E85&lt;=$AM$19,"L8",IF(E85&lt;=$AL$19,"L7",IF(E85&lt;=$AK$19,"L6",IF(E85&lt;=$AJ$19,"L5",IF(E85&lt;=$AI$19,"L4",IF(E85&lt;=$AH$19,"L3",IF(E85&lt;=$AG$19,"L2",IF(E85&lt;=$AF$19,"L1","-")))))))))),"?")</f>
        <v>.</v>
      </c>
      <c r="W85" s="113" t="s">
        <v>326</v>
      </c>
      <c r="X85" s="113"/>
      <c r="Y85" s="139"/>
      <c r="Z85" s="113"/>
      <c r="AA85" s="113" t="s">
        <v>327</v>
      </c>
      <c r="AB85" s="113"/>
      <c r="AC85" s="139"/>
    </row>
    <row r="86" spans="1:30" x14ac:dyDescent="0.3">
      <c r="A86" s="17"/>
      <c r="B86" s="55">
        <v>2</v>
      </c>
      <c r="C86" s="18" t="str">
        <f t="shared" si="79"/>
        <v/>
      </c>
      <c r="D86" s="18" t="str">
        <f t="shared" si="80"/>
        <v/>
      </c>
      <c r="E86" s="218" t="s">
        <v>290</v>
      </c>
      <c r="F86" s="18">
        <f>Decsheets!$V$6</f>
        <v>5</v>
      </c>
      <c r="G86" s="10"/>
      <c r="I86" s="19"/>
      <c r="J86" s="16" t="str">
        <f t="shared" si="81"/>
        <v/>
      </c>
      <c r="K86" s="16" t="str">
        <f t="shared" si="81"/>
        <v/>
      </c>
      <c r="L86" s="16" t="str">
        <f t="shared" si="81"/>
        <v/>
      </c>
      <c r="M86" s="16" t="str">
        <f t="shared" si="81"/>
        <v/>
      </c>
      <c r="N86" s="16" t="str">
        <f t="shared" si="81"/>
        <v/>
      </c>
      <c r="O86" s="16" t="str">
        <f t="shared" si="81"/>
        <v/>
      </c>
      <c r="P86" s="16" t="str">
        <f t="shared" si="81"/>
        <v/>
      </c>
      <c r="Q86" s="16" t="str">
        <f t="shared" si="81"/>
        <v/>
      </c>
      <c r="R86" s="16"/>
      <c r="S86" s="10"/>
      <c r="T86" s="259" t="str">
        <f t="shared" si="82"/>
        <v>.</v>
      </c>
      <c r="W86" s="113" t="str">
        <f t="shared" ref="W86:W92" si="83">$C133</f>
        <v/>
      </c>
      <c r="X86" s="113" t="str">
        <f t="shared" ref="X86:X92" si="84">$D133</f>
        <v/>
      </c>
      <c r="Y86" s="139" t="str">
        <f t="shared" ref="Y86:Y92" si="85">$E133</f>
        <v>.</v>
      </c>
      <c r="Z86" s="113"/>
      <c r="AA86" s="113" t="str">
        <f t="shared" ref="AA86:AA92" si="86">$C141</f>
        <v/>
      </c>
      <c r="AB86" s="113" t="str">
        <f t="shared" ref="AB86:AB92" si="87">$D141</f>
        <v/>
      </c>
      <c r="AC86" s="139" t="str">
        <f t="shared" ref="AC86:AC92" si="88">$E141</f>
        <v>.</v>
      </c>
    </row>
    <row r="87" spans="1:30" x14ac:dyDescent="0.3">
      <c r="A87" s="17"/>
      <c r="B87" s="55">
        <v>3</v>
      </c>
      <c r="C87" s="18" t="str">
        <f t="shared" si="79"/>
        <v/>
      </c>
      <c r="D87" s="18" t="str">
        <f t="shared" si="80"/>
        <v/>
      </c>
      <c r="E87" s="218" t="s">
        <v>290</v>
      </c>
      <c r="F87" s="18">
        <f>Decsheets!$V$7</f>
        <v>4</v>
      </c>
      <c r="G87" s="10"/>
      <c r="I87" s="19"/>
      <c r="J87" s="16" t="str">
        <f t="shared" si="81"/>
        <v/>
      </c>
      <c r="K87" s="16" t="str">
        <f t="shared" si="81"/>
        <v/>
      </c>
      <c r="L87" s="16" t="str">
        <f t="shared" si="81"/>
        <v/>
      </c>
      <c r="M87" s="16" t="str">
        <f t="shared" si="81"/>
        <v/>
      </c>
      <c r="N87" s="16" t="str">
        <f t="shared" si="81"/>
        <v/>
      </c>
      <c r="O87" s="16" t="str">
        <f t="shared" si="81"/>
        <v/>
      </c>
      <c r="P87" s="16" t="str">
        <f t="shared" si="81"/>
        <v/>
      </c>
      <c r="Q87" s="16" t="str">
        <f t="shared" si="81"/>
        <v/>
      </c>
      <c r="R87" s="16"/>
      <c r="S87" s="10"/>
      <c r="T87" s="259" t="str">
        <f t="shared" si="82"/>
        <v>.</v>
      </c>
      <c r="W87" s="113" t="str">
        <f t="shared" si="83"/>
        <v/>
      </c>
      <c r="X87" s="113" t="str">
        <f t="shared" si="84"/>
        <v/>
      </c>
      <c r="Y87" s="139" t="str">
        <f t="shared" si="85"/>
        <v>.</v>
      </c>
      <c r="Z87" s="113"/>
      <c r="AA87" s="113" t="str">
        <f t="shared" si="86"/>
        <v/>
      </c>
      <c r="AB87" s="113" t="str">
        <f t="shared" si="87"/>
        <v/>
      </c>
      <c r="AC87" s="139" t="str">
        <f t="shared" si="88"/>
        <v>.</v>
      </c>
    </row>
    <row r="88" spans="1:30" x14ac:dyDescent="0.3">
      <c r="A88" s="17"/>
      <c r="B88" s="55" t="s">
        <v>22</v>
      </c>
      <c r="C88" s="18" t="str">
        <f t="shared" si="79"/>
        <v/>
      </c>
      <c r="D88" s="18" t="str">
        <f t="shared" si="80"/>
        <v/>
      </c>
      <c r="E88" s="218" t="s">
        <v>290</v>
      </c>
      <c r="F88" s="18">
        <f>Decsheets!$V$8</f>
        <v>3</v>
      </c>
      <c r="G88" s="10"/>
      <c r="I88" s="19"/>
      <c r="J88" s="16" t="str">
        <f t="shared" si="81"/>
        <v/>
      </c>
      <c r="K88" s="16" t="str">
        <f t="shared" si="81"/>
        <v/>
      </c>
      <c r="L88" s="16" t="str">
        <f t="shared" si="81"/>
        <v/>
      </c>
      <c r="M88" s="16" t="str">
        <f t="shared" si="81"/>
        <v/>
      </c>
      <c r="N88" s="16" t="str">
        <f t="shared" si="81"/>
        <v/>
      </c>
      <c r="O88" s="16" t="str">
        <f t="shared" si="81"/>
        <v/>
      </c>
      <c r="P88" s="16" t="str">
        <f t="shared" si="81"/>
        <v/>
      </c>
      <c r="Q88" s="16" t="str">
        <f t="shared" si="81"/>
        <v/>
      </c>
      <c r="R88" s="16"/>
      <c r="S88" s="10"/>
      <c r="T88" s="259" t="str">
        <f t="shared" si="82"/>
        <v>.</v>
      </c>
      <c r="W88" s="113" t="str">
        <f t="shared" si="83"/>
        <v/>
      </c>
      <c r="X88" s="113" t="str">
        <f t="shared" si="84"/>
        <v/>
      </c>
      <c r="Y88" s="139" t="str">
        <f t="shared" si="85"/>
        <v>.</v>
      </c>
      <c r="Z88" s="113"/>
      <c r="AA88" s="113" t="str">
        <f t="shared" si="86"/>
        <v/>
      </c>
      <c r="AB88" s="113" t="str">
        <f t="shared" si="87"/>
        <v/>
      </c>
      <c r="AC88" s="139" t="str">
        <f t="shared" si="88"/>
        <v>.</v>
      </c>
    </row>
    <row r="89" spans="1:30" x14ac:dyDescent="0.3">
      <c r="A89" s="17"/>
      <c r="B89" s="55" t="s">
        <v>23</v>
      </c>
      <c r="C89" s="18" t="str">
        <f t="shared" si="79"/>
        <v/>
      </c>
      <c r="D89" s="18" t="str">
        <f t="shared" si="80"/>
        <v/>
      </c>
      <c r="E89" s="218" t="s">
        <v>290</v>
      </c>
      <c r="F89" s="18">
        <f>Decsheets!$V$9</f>
        <v>2</v>
      </c>
      <c r="G89" s="10"/>
      <c r="I89" s="19"/>
      <c r="J89" s="16" t="str">
        <f t="shared" si="81"/>
        <v/>
      </c>
      <c r="K89" s="16" t="str">
        <f t="shared" si="81"/>
        <v/>
      </c>
      <c r="L89" s="16" t="str">
        <f t="shared" si="81"/>
        <v/>
      </c>
      <c r="M89" s="16" t="str">
        <f t="shared" si="81"/>
        <v/>
      </c>
      <c r="N89" s="16" t="str">
        <f t="shared" si="81"/>
        <v/>
      </c>
      <c r="O89" s="16" t="str">
        <f t="shared" si="81"/>
        <v/>
      </c>
      <c r="P89" s="16" t="str">
        <f t="shared" si="81"/>
        <v/>
      </c>
      <c r="Q89" s="16" t="str">
        <f t="shared" si="81"/>
        <v/>
      </c>
      <c r="R89" s="16"/>
      <c r="S89" s="10"/>
      <c r="T89" s="259" t="str">
        <f t="shared" si="82"/>
        <v>.</v>
      </c>
      <c r="W89" s="113" t="str">
        <f t="shared" si="83"/>
        <v/>
      </c>
      <c r="X89" s="113" t="str">
        <f t="shared" si="84"/>
        <v/>
      </c>
      <c r="Y89" s="139" t="str">
        <f t="shared" si="85"/>
        <v>.</v>
      </c>
      <c r="Z89" s="113"/>
      <c r="AA89" s="113" t="str">
        <f t="shared" si="86"/>
        <v/>
      </c>
      <c r="AB89" s="113" t="str">
        <f t="shared" si="87"/>
        <v/>
      </c>
      <c r="AC89" s="139" t="str">
        <f t="shared" si="88"/>
        <v>.</v>
      </c>
    </row>
    <row r="90" spans="1:30" x14ac:dyDescent="0.3">
      <c r="A90" s="17"/>
      <c r="B90" s="55" t="s">
        <v>24</v>
      </c>
      <c r="C90" s="18" t="str">
        <f t="shared" si="79"/>
        <v/>
      </c>
      <c r="D90" s="18" t="str">
        <f t="shared" si="80"/>
        <v/>
      </c>
      <c r="E90" s="218" t="s">
        <v>290</v>
      </c>
      <c r="F90" s="18">
        <f>Decsheets!$V$10</f>
        <v>1</v>
      </c>
      <c r="G90" s="10"/>
      <c r="I90" s="19"/>
      <c r="J90" s="16" t="str">
        <f t="shared" si="81"/>
        <v/>
      </c>
      <c r="K90" s="16" t="str">
        <f t="shared" si="81"/>
        <v/>
      </c>
      <c r="L90" s="16" t="str">
        <f t="shared" si="81"/>
        <v/>
      </c>
      <c r="M90" s="16" t="str">
        <f t="shared" si="81"/>
        <v/>
      </c>
      <c r="N90" s="16" t="str">
        <f t="shared" si="81"/>
        <v/>
      </c>
      <c r="O90" s="16" t="str">
        <f t="shared" si="81"/>
        <v/>
      </c>
      <c r="P90" s="16" t="str">
        <f t="shared" si="81"/>
        <v/>
      </c>
      <c r="Q90" s="16" t="str">
        <f t="shared" si="81"/>
        <v/>
      </c>
      <c r="R90" s="16"/>
      <c r="S90" s="10"/>
      <c r="T90" s="259" t="str">
        <f t="shared" si="82"/>
        <v>.</v>
      </c>
      <c r="W90" s="113" t="str">
        <f t="shared" si="83"/>
        <v/>
      </c>
      <c r="X90" s="113" t="str">
        <f t="shared" si="84"/>
        <v/>
      </c>
      <c r="Y90" s="139" t="str">
        <f t="shared" si="85"/>
        <v>.</v>
      </c>
      <c r="Z90" s="113"/>
      <c r="AA90" s="113" t="str">
        <f t="shared" si="86"/>
        <v/>
      </c>
      <c r="AB90" s="113" t="str">
        <f t="shared" si="87"/>
        <v/>
      </c>
      <c r="AC90" s="139" t="str">
        <f t="shared" si="88"/>
        <v>.</v>
      </c>
    </row>
    <row r="91" spans="1:30" x14ac:dyDescent="0.3">
      <c r="A91" s="17"/>
      <c r="B91" s="55">
        <v>7</v>
      </c>
      <c r="C91" s="18" t="str">
        <f t="shared" si="79"/>
        <v/>
      </c>
      <c r="D91" s="18" t="str">
        <f t="shared" si="80"/>
        <v/>
      </c>
      <c r="E91" s="218" t="s">
        <v>290</v>
      </c>
      <c r="F91" s="18">
        <v>1</v>
      </c>
      <c r="G91" s="10"/>
      <c r="I91" s="19"/>
      <c r="J91" s="16" t="str">
        <f t="shared" si="81"/>
        <v/>
      </c>
      <c r="K91" s="16" t="str">
        <f t="shared" si="81"/>
        <v/>
      </c>
      <c r="L91" s="16" t="str">
        <f t="shared" si="81"/>
        <v/>
      </c>
      <c r="M91" s="16" t="str">
        <f t="shared" si="81"/>
        <v/>
      </c>
      <c r="N91" s="16" t="str">
        <f t="shared" si="81"/>
        <v/>
      </c>
      <c r="O91" s="16" t="str">
        <f t="shared" si="81"/>
        <v/>
      </c>
      <c r="P91" s="16" t="str">
        <f t="shared" si="81"/>
        <v/>
      </c>
      <c r="Q91" s="16" t="str">
        <f t="shared" si="81"/>
        <v/>
      </c>
      <c r="R91" s="16">
        <f>SUM(Decsheets!$V$5:$V$12)-(SUM(J85:P91))</f>
        <v>21</v>
      </c>
      <c r="S91" s="10"/>
      <c r="T91" s="259" t="str">
        <f t="shared" si="82"/>
        <v>.</v>
      </c>
      <c r="W91" s="113" t="str">
        <f t="shared" si="83"/>
        <v/>
      </c>
      <c r="X91" s="113" t="str">
        <f t="shared" si="84"/>
        <v/>
      </c>
      <c r="Y91" s="139" t="str">
        <f t="shared" si="85"/>
        <v>.</v>
      </c>
      <c r="Z91" s="113"/>
      <c r="AA91" s="113" t="str">
        <f t="shared" si="86"/>
        <v/>
      </c>
      <c r="AB91" s="113" t="str">
        <f t="shared" si="87"/>
        <v/>
      </c>
      <c r="AC91" s="139" t="str">
        <f t="shared" si="88"/>
        <v>.</v>
      </c>
    </row>
    <row r="92" spans="1:30" x14ac:dyDescent="0.3">
      <c r="A92" s="13" t="s">
        <v>19</v>
      </c>
      <c r="B92" s="54"/>
      <c r="C92" s="20" t="s">
        <v>110</v>
      </c>
      <c r="D92" s="9" t="s">
        <v>307</v>
      </c>
      <c r="E92" s="100" t="s">
        <v>290</v>
      </c>
      <c r="F92" s="19"/>
      <c r="G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112</v>
      </c>
      <c r="T92" s="260"/>
      <c r="W92" s="113" t="str">
        <f t="shared" si="83"/>
        <v/>
      </c>
      <c r="X92" s="113" t="str">
        <f t="shared" si="84"/>
        <v/>
      </c>
      <c r="Y92" s="139" t="str">
        <f t="shared" si="85"/>
        <v>.</v>
      </c>
      <c r="Z92" s="113"/>
      <c r="AA92" s="113" t="str">
        <f t="shared" si="86"/>
        <v/>
      </c>
      <c r="AB92" s="113" t="str">
        <f t="shared" si="87"/>
        <v/>
      </c>
      <c r="AC92" s="139" t="str">
        <f t="shared" si="88"/>
        <v>.</v>
      </c>
    </row>
    <row r="93" spans="1:30" x14ac:dyDescent="0.3">
      <c r="A93" s="17"/>
      <c r="B93" s="55">
        <v>1</v>
      </c>
      <c r="C93" s="18" t="str">
        <f t="shared" ref="C93:C99" si="89">IF(A93="","",VLOOKUP($A$92,IF(LEN(A93)=2,U15BB,U15BA),VLOOKUP(LEFT(A93,1),club,6,FALSE),FALSE))</f>
        <v/>
      </c>
      <c r="D93" s="18" t="str">
        <f t="shared" si="80"/>
        <v/>
      </c>
      <c r="E93" s="101" t="s">
        <v>290</v>
      </c>
      <c r="F93" s="18">
        <f>Decsheets!$V$5</f>
        <v>6</v>
      </c>
      <c r="G93" s="10"/>
      <c r="I93" s="19"/>
      <c r="J93" s="16" t="str">
        <f t="shared" ref="J93:Q99" si="90">IF($A93="","",IF(LEFT($A93,1)=J$12,$F93,""))</f>
        <v/>
      </c>
      <c r="K93" s="16" t="str">
        <f t="shared" si="90"/>
        <v/>
      </c>
      <c r="L93" s="16" t="str">
        <f t="shared" si="90"/>
        <v/>
      </c>
      <c r="M93" s="16" t="str">
        <f t="shared" si="90"/>
        <v/>
      </c>
      <c r="N93" s="16" t="str">
        <f t="shared" si="90"/>
        <v/>
      </c>
      <c r="O93" s="16" t="str">
        <f t="shared" si="90"/>
        <v/>
      </c>
      <c r="P93" s="16" t="str">
        <f t="shared" si="90"/>
        <v/>
      </c>
      <c r="Q93" s="16" t="str">
        <f t="shared" si="90"/>
        <v/>
      </c>
      <c r="R93" s="16"/>
      <c r="S93" s="10"/>
      <c r="T93" s="259" t="str">
        <f t="shared" ref="T93:T99" si="91">IFERROR(IF(E93=".",".",IF(E93&lt;=$AN$22,"L9",IF(E93&lt;=$AM$22,"L8",IF(E93&lt;=$AL$22,"L7",IF(E93&lt;=$AK$22,"L6",IF(E93&lt;=$AJ$22,"L5",IF(E93&lt;=$AI$22,"L4",IF(E93&lt;=$AH$22,"L3",IF(E93&lt;=$AG$22,"L2",IF(E93&lt;=$AF$22,"L1","-")))))))))),"?")</f>
        <v>.</v>
      </c>
      <c r="W93" s="113"/>
      <c r="X93" s="113"/>
      <c r="Y93" s="139"/>
      <c r="Z93" s="113"/>
      <c r="AA93" s="113"/>
      <c r="AB93" s="113"/>
      <c r="AC93" s="139"/>
    </row>
    <row r="94" spans="1:30" x14ac:dyDescent="0.3">
      <c r="A94" s="17"/>
      <c r="B94" s="55">
        <v>2</v>
      </c>
      <c r="C94" s="18" t="str">
        <f t="shared" si="89"/>
        <v/>
      </c>
      <c r="D94" s="18" t="str">
        <f t="shared" si="80"/>
        <v/>
      </c>
      <c r="E94" s="101" t="s">
        <v>290</v>
      </c>
      <c r="F94" s="18">
        <f>Decsheets!$V$6</f>
        <v>5</v>
      </c>
      <c r="G94" s="10"/>
      <c r="I94" s="19"/>
      <c r="J94" s="16" t="str">
        <f t="shared" si="90"/>
        <v/>
      </c>
      <c r="K94" s="16" t="str">
        <f t="shared" si="90"/>
        <v/>
      </c>
      <c r="L94" s="16" t="str">
        <f t="shared" si="90"/>
        <v/>
      </c>
      <c r="M94" s="16" t="str">
        <f t="shared" si="90"/>
        <v/>
      </c>
      <c r="N94" s="16" t="str">
        <f t="shared" si="90"/>
        <v/>
      </c>
      <c r="O94" s="16" t="str">
        <f t="shared" si="90"/>
        <v/>
      </c>
      <c r="P94" s="16" t="str">
        <f t="shared" si="90"/>
        <v/>
      </c>
      <c r="Q94" s="16" t="str">
        <f t="shared" si="90"/>
        <v/>
      </c>
      <c r="R94" s="16"/>
      <c r="S94" s="10"/>
      <c r="T94" s="259" t="str">
        <f t="shared" si="91"/>
        <v>.</v>
      </c>
      <c r="W94" s="113" t="s">
        <v>330</v>
      </c>
      <c r="X94" s="113"/>
      <c r="Y94" s="139"/>
      <c r="Z94" s="113"/>
      <c r="AA94" s="113" t="s">
        <v>331</v>
      </c>
      <c r="AB94" s="113"/>
      <c r="AC94" s="139"/>
    </row>
    <row r="95" spans="1:30" x14ac:dyDescent="0.3">
      <c r="A95" s="17"/>
      <c r="B95" s="55">
        <v>3</v>
      </c>
      <c r="C95" s="18" t="str">
        <f t="shared" si="89"/>
        <v/>
      </c>
      <c r="D95" s="18" t="str">
        <f t="shared" si="80"/>
        <v/>
      </c>
      <c r="E95" s="101" t="s">
        <v>290</v>
      </c>
      <c r="F95" s="18">
        <f>Decsheets!$V$7</f>
        <v>4</v>
      </c>
      <c r="G95" s="10"/>
      <c r="I95" s="19"/>
      <c r="J95" s="16" t="str">
        <f t="shared" si="90"/>
        <v/>
      </c>
      <c r="K95" s="16" t="str">
        <f t="shared" si="90"/>
        <v/>
      </c>
      <c r="L95" s="16" t="str">
        <f t="shared" si="90"/>
        <v/>
      </c>
      <c r="M95" s="16" t="str">
        <f t="shared" si="90"/>
        <v/>
      </c>
      <c r="N95" s="16" t="str">
        <f t="shared" si="90"/>
        <v/>
      </c>
      <c r="O95" s="16" t="str">
        <f t="shared" si="90"/>
        <v/>
      </c>
      <c r="P95" s="16" t="str">
        <f t="shared" si="90"/>
        <v/>
      </c>
      <c r="Q95" s="16" t="str">
        <f t="shared" si="90"/>
        <v/>
      </c>
      <c r="R95" s="16"/>
      <c r="S95" s="10"/>
      <c r="T95" s="259" t="str">
        <f t="shared" si="91"/>
        <v>.</v>
      </c>
      <c r="W95" s="113" t="str">
        <f t="shared" ref="W95:W101" si="92">$C149</f>
        <v/>
      </c>
      <c r="X95" s="113" t="str">
        <f t="shared" ref="X95:X101" si="93">$D149</f>
        <v/>
      </c>
      <c r="Y95" s="139" t="str">
        <f t="shared" ref="Y95:Y101" si="94">$E149</f>
        <v>.</v>
      </c>
      <c r="Z95" s="113"/>
      <c r="AA95" s="113" t="str">
        <f t="shared" ref="AA95:AA101" si="95">$C157</f>
        <v/>
      </c>
      <c r="AB95" s="113" t="str">
        <f t="shared" ref="AB95:AB101" si="96">$D157</f>
        <v/>
      </c>
      <c r="AC95" s="139" t="str">
        <f t="shared" ref="AC95:AC101" si="97">$E157</f>
        <v>.</v>
      </c>
    </row>
    <row r="96" spans="1:30" x14ac:dyDescent="0.3">
      <c r="A96" s="17"/>
      <c r="B96" s="55" t="s">
        <v>22</v>
      </c>
      <c r="C96" s="18" t="str">
        <f t="shared" si="89"/>
        <v/>
      </c>
      <c r="D96" s="18" t="str">
        <f t="shared" si="80"/>
        <v/>
      </c>
      <c r="E96" s="101" t="s">
        <v>290</v>
      </c>
      <c r="F96" s="18">
        <f>Decsheets!$V$8</f>
        <v>3</v>
      </c>
      <c r="G96" s="10"/>
      <c r="I96" s="19"/>
      <c r="J96" s="16" t="str">
        <f t="shared" si="90"/>
        <v/>
      </c>
      <c r="K96" s="16" t="str">
        <f t="shared" si="90"/>
        <v/>
      </c>
      <c r="L96" s="16" t="str">
        <f t="shared" si="90"/>
        <v/>
      </c>
      <c r="M96" s="16" t="str">
        <f t="shared" si="90"/>
        <v/>
      </c>
      <c r="N96" s="16" t="str">
        <f t="shared" si="90"/>
        <v/>
      </c>
      <c r="O96" s="16" t="str">
        <f t="shared" si="90"/>
        <v/>
      </c>
      <c r="P96" s="16" t="str">
        <f t="shared" si="90"/>
        <v/>
      </c>
      <c r="Q96" s="16" t="str">
        <f t="shared" si="90"/>
        <v/>
      </c>
      <c r="R96" s="16"/>
      <c r="S96" s="10"/>
      <c r="T96" s="259" t="str">
        <f t="shared" si="91"/>
        <v>.</v>
      </c>
      <c r="W96" s="113" t="str">
        <f t="shared" si="92"/>
        <v/>
      </c>
      <c r="X96" s="113" t="str">
        <f t="shared" si="93"/>
        <v/>
      </c>
      <c r="Y96" s="139" t="str">
        <f t="shared" si="94"/>
        <v>.</v>
      </c>
      <c r="Z96" s="113"/>
      <c r="AA96" s="113" t="str">
        <f t="shared" si="95"/>
        <v/>
      </c>
      <c r="AB96" s="113" t="str">
        <f t="shared" si="96"/>
        <v/>
      </c>
      <c r="AC96" s="139" t="str">
        <f t="shared" si="97"/>
        <v>.</v>
      </c>
    </row>
    <row r="97" spans="1:39" x14ac:dyDescent="0.3">
      <c r="A97" s="17"/>
      <c r="B97" s="55" t="s">
        <v>23</v>
      </c>
      <c r="C97" s="18" t="str">
        <f t="shared" si="89"/>
        <v/>
      </c>
      <c r="D97" s="18" t="str">
        <f t="shared" si="80"/>
        <v/>
      </c>
      <c r="E97" s="101" t="s">
        <v>290</v>
      </c>
      <c r="F97" s="18">
        <f>Decsheets!$V$9</f>
        <v>2</v>
      </c>
      <c r="G97" s="10"/>
      <c r="I97" s="19"/>
      <c r="J97" s="16" t="str">
        <f t="shared" si="90"/>
        <v/>
      </c>
      <c r="K97" s="16" t="str">
        <f t="shared" si="90"/>
        <v/>
      </c>
      <c r="L97" s="16" t="str">
        <f t="shared" si="90"/>
        <v/>
      </c>
      <c r="M97" s="16" t="str">
        <f t="shared" si="90"/>
        <v/>
      </c>
      <c r="N97" s="16" t="str">
        <f t="shared" si="90"/>
        <v/>
      </c>
      <c r="O97" s="16" t="str">
        <f t="shared" si="90"/>
        <v/>
      </c>
      <c r="P97" s="16" t="str">
        <f t="shared" si="90"/>
        <v/>
      </c>
      <c r="Q97" s="16" t="str">
        <f t="shared" si="90"/>
        <v/>
      </c>
      <c r="R97" s="16"/>
      <c r="S97" s="10"/>
      <c r="T97" s="259" t="str">
        <f t="shared" si="91"/>
        <v>.</v>
      </c>
      <c r="W97" s="113" t="str">
        <f t="shared" si="92"/>
        <v/>
      </c>
      <c r="X97" s="113" t="str">
        <f t="shared" si="93"/>
        <v/>
      </c>
      <c r="Y97" s="139" t="str">
        <f t="shared" si="94"/>
        <v>.</v>
      </c>
      <c r="Z97" s="113"/>
      <c r="AA97" s="113" t="str">
        <f t="shared" si="95"/>
        <v/>
      </c>
      <c r="AB97" s="113" t="str">
        <f t="shared" si="96"/>
        <v/>
      </c>
      <c r="AC97" s="139" t="str">
        <f t="shared" si="97"/>
        <v>.</v>
      </c>
    </row>
    <row r="98" spans="1:39" x14ac:dyDescent="0.3">
      <c r="A98" s="17"/>
      <c r="B98" s="55" t="s">
        <v>24</v>
      </c>
      <c r="C98" s="18" t="str">
        <f t="shared" si="89"/>
        <v/>
      </c>
      <c r="D98" s="18" t="str">
        <f t="shared" si="80"/>
        <v/>
      </c>
      <c r="E98" s="101" t="s">
        <v>290</v>
      </c>
      <c r="F98" s="18">
        <f>Decsheets!$V$10</f>
        <v>1</v>
      </c>
      <c r="G98" s="10"/>
      <c r="I98" s="19"/>
      <c r="J98" s="16" t="str">
        <f t="shared" si="90"/>
        <v/>
      </c>
      <c r="K98" s="16" t="str">
        <f t="shared" si="90"/>
        <v/>
      </c>
      <c r="L98" s="16" t="str">
        <f t="shared" si="90"/>
        <v/>
      </c>
      <c r="M98" s="16" t="str">
        <f t="shared" si="90"/>
        <v/>
      </c>
      <c r="N98" s="16" t="str">
        <f t="shared" si="90"/>
        <v/>
      </c>
      <c r="O98" s="16" t="str">
        <f t="shared" si="90"/>
        <v/>
      </c>
      <c r="P98" s="16" t="str">
        <f t="shared" si="90"/>
        <v/>
      </c>
      <c r="Q98" s="16" t="str">
        <f t="shared" si="90"/>
        <v/>
      </c>
      <c r="R98" s="16"/>
      <c r="S98" s="10"/>
      <c r="T98" s="259" t="str">
        <f t="shared" si="91"/>
        <v>.</v>
      </c>
      <c r="W98" s="113" t="str">
        <f t="shared" si="92"/>
        <v/>
      </c>
      <c r="X98" s="113" t="str">
        <f t="shared" si="93"/>
        <v/>
      </c>
      <c r="Y98" s="139" t="str">
        <f t="shared" si="94"/>
        <v>.</v>
      </c>
      <c r="Z98" s="113"/>
      <c r="AA98" s="113" t="str">
        <f t="shared" si="95"/>
        <v/>
      </c>
      <c r="AB98" s="113" t="str">
        <f t="shared" si="96"/>
        <v/>
      </c>
      <c r="AC98" s="139" t="str">
        <f t="shared" si="97"/>
        <v>.</v>
      </c>
    </row>
    <row r="99" spans="1:39" x14ac:dyDescent="0.3">
      <c r="A99" s="17"/>
      <c r="B99" s="55">
        <v>7</v>
      </c>
      <c r="C99" s="18" t="str">
        <f t="shared" si="89"/>
        <v/>
      </c>
      <c r="D99" s="18" t="str">
        <f t="shared" si="80"/>
        <v/>
      </c>
      <c r="E99" s="101" t="s">
        <v>290</v>
      </c>
      <c r="F99" s="18">
        <v>1</v>
      </c>
      <c r="G99" s="10"/>
      <c r="I99" s="19"/>
      <c r="J99" s="16" t="str">
        <f t="shared" si="90"/>
        <v/>
      </c>
      <c r="K99" s="16" t="str">
        <f t="shared" si="90"/>
        <v/>
      </c>
      <c r="L99" s="16" t="str">
        <f t="shared" si="90"/>
        <v/>
      </c>
      <c r="M99" s="16" t="str">
        <f t="shared" si="90"/>
        <v/>
      </c>
      <c r="N99" s="16" t="str">
        <f t="shared" si="90"/>
        <v/>
      </c>
      <c r="O99" s="16" t="str">
        <f t="shared" si="90"/>
        <v/>
      </c>
      <c r="P99" s="16" t="str">
        <f t="shared" si="90"/>
        <v/>
      </c>
      <c r="Q99" s="16" t="str">
        <f t="shared" si="90"/>
        <v/>
      </c>
      <c r="R99" s="16">
        <f>SUM(Decsheets!$V$5:$V$12)-(SUM(J93:P99))</f>
        <v>21</v>
      </c>
      <c r="S99" s="10"/>
      <c r="T99" s="259" t="str">
        <f t="shared" si="91"/>
        <v>.</v>
      </c>
      <c r="W99" s="113" t="str">
        <f t="shared" si="92"/>
        <v/>
      </c>
      <c r="X99" s="113" t="str">
        <f t="shared" si="93"/>
        <v/>
      </c>
      <c r="Y99" s="139" t="str">
        <f t="shared" si="94"/>
        <v>.</v>
      </c>
      <c r="Z99" s="113"/>
      <c r="AA99" s="113" t="str">
        <f t="shared" si="95"/>
        <v/>
      </c>
      <c r="AB99" s="113" t="str">
        <f t="shared" si="96"/>
        <v/>
      </c>
      <c r="AC99" s="139" t="str">
        <f t="shared" si="97"/>
        <v>.</v>
      </c>
    </row>
    <row r="100" spans="1:39" x14ac:dyDescent="0.3">
      <c r="A100" s="13" t="s">
        <v>19</v>
      </c>
      <c r="B100" s="54"/>
      <c r="C100" s="20" t="s">
        <v>111</v>
      </c>
      <c r="D100" s="9" t="s">
        <v>307</v>
      </c>
      <c r="E100" s="100" t="s">
        <v>290</v>
      </c>
      <c r="F100" s="19"/>
      <c r="G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113</v>
      </c>
      <c r="T100" s="260"/>
      <c r="W100" s="113" t="str">
        <f t="shared" si="92"/>
        <v/>
      </c>
      <c r="X100" s="113" t="str">
        <f t="shared" si="93"/>
        <v/>
      </c>
      <c r="Y100" s="139" t="str">
        <f t="shared" si="94"/>
        <v>.</v>
      </c>
      <c r="Z100" s="113"/>
      <c r="AA100" s="113" t="str">
        <f t="shared" si="95"/>
        <v/>
      </c>
      <c r="AB100" s="113" t="str">
        <f t="shared" si="96"/>
        <v/>
      </c>
      <c r="AC100" s="139" t="str">
        <f t="shared" si="97"/>
        <v>.</v>
      </c>
    </row>
    <row r="101" spans="1:39" x14ac:dyDescent="0.3">
      <c r="A101" s="17"/>
      <c r="B101" s="55">
        <v>1</v>
      </c>
      <c r="C101" s="18" t="str">
        <f t="shared" ref="C101:C107" si="98">IF(A101="","",VLOOKUP($A$100,IF(LEN(A101)=2,U15BB,U15BA),VLOOKUP(LEFT(A101,1),club,6,FALSE),FALSE))</f>
        <v/>
      </c>
      <c r="D101" s="18" t="str">
        <f t="shared" si="80"/>
        <v/>
      </c>
      <c r="E101" s="101" t="s">
        <v>290</v>
      </c>
      <c r="F101" s="18">
        <f>Decsheets!$V$5</f>
        <v>6</v>
      </c>
      <c r="G101" s="10"/>
      <c r="I101" s="19"/>
      <c r="J101" s="16" t="str">
        <f t="shared" ref="J101:Q107" si="99">IF($A101="","",IF(LEFT($A101,1)=J$12,$F101,""))</f>
        <v/>
      </c>
      <c r="K101" s="16" t="str">
        <f t="shared" si="99"/>
        <v/>
      </c>
      <c r="L101" s="16" t="str">
        <f t="shared" si="99"/>
        <v/>
      </c>
      <c r="M101" s="16" t="str">
        <f t="shared" si="99"/>
        <v/>
      </c>
      <c r="N101" s="16" t="str">
        <f t="shared" si="99"/>
        <v/>
      </c>
      <c r="O101" s="16" t="str">
        <f t="shared" si="99"/>
        <v/>
      </c>
      <c r="P101" s="16" t="str">
        <f t="shared" si="99"/>
        <v/>
      </c>
      <c r="Q101" s="16" t="str">
        <f t="shared" si="99"/>
        <v/>
      </c>
      <c r="R101" s="16"/>
      <c r="S101" s="10"/>
      <c r="T101" s="259" t="str">
        <f t="shared" ref="T101:T107" si="100">IFERROR(IF(E101=".",".",IF(E101&lt;=$AN$22,"L9",IF(E101&lt;=$AM$22,"L8",IF(E101&lt;=$AL$22,"L7",IF(E101&lt;=$AK$22,"L6",IF(E101&lt;=$AJ$22,"L5",IF(E101&lt;=$AI$22,"L4",IF(E101&lt;=$AH$22,"L3",IF(E101&lt;=$AG$22,"L2",IF(E101&lt;=$AF$22,"L1","-")))))))))),"?")</f>
        <v>.</v>
      </c>
      <c r="W101" s="113" t="str">
        <f t="shared" si="92"/>
        <v/>
      </c>
      <c r="X101" s="113" t="str">
        <f t="shared" si="93"/>
        <v/>
      </c>
      <c r="Y101" s="139" t="str">
        <f t="shared" si="94"/>
        <v>.</v>
      </c>
      <c r="Z101" s="113"/>
      <c r="AA101" s="113" t="str">
        <f t="shared" si="95"/>
        <v/>
      </c>
      <c r="AB101" s="113" t="str">
        <f t="shared" si="96"/>
        <v/>
      </c>
      <c r="AC101" s="139" t="str">
        <f t="shared" si="97"/>
        <v>.</v>
      </c>
    </row>
    <row r="102" spans="1:39" x14ac:dyDescent="0.3">
      <c r="A102" s="17"/>
      <c r="B102" s="55">
        <v>2</v>
      </c>
      <c r="C102" s="18" t="str">
        <f t="shared" si="98"/>
        <v/>
      </c>
      <c r="D102" s="18" t="str">
        <f t="shared" si="80"/>
        <v/>
      </c>
      <c r="E102" s="101" t="s">
        <v>290</v>
      </c>
      <c r="F102" s="18">
        <f>Decsheets!$V$6</f>
        <v>5</v>
      </c>
      <c r="G102" s="10"/>
      <c r="I102" s="19"/>
      <c r="J102" s="16" t="str">
        <f t="shared" si="99"/>
        <v/>
      </c>
      <c r="K102" s="16" t="str">
        <f t="shared" si="99"/>
        <v/>
      </c>
      <c r="L102" s="16" t="str">
        <f t="shared" si="99"/>
        <v/>
      </c>
      <c r="M102" s="16" t="str">
        <f t="shared" si="99"/>
        <v/>
      </c>
      <c r="N102" s="16" t="str">
        <f t="shared" si="99"/>
        <v/>
      </c>
      <c r="O102" s="16" t="str">
        <f t="shared" si="99"/>
        <v/>
      </c>
      <c r="P102" s="16" t="str">
        <f t="shared" si="99"/>
        <v/>
      </c>
      <c r="Q102" s="16" t="str">
        <f t="shared" si="99"/>
        <v/>
      </c>
      <c r="R102" s="16"/>
      <c r="S102" s="10"/>
      <c r="T102" s="259" t="str">
        <f t="shared" si="100"/>
        <v>.</v>
      </c>
      <c r="W102" s="113"/>
      <c r="X102" s="113"/>
      <c r="Y102" s="139"/>
      <c r="Z102" s="113"/>
      <c r="AA102" s="113"/>
      <c r="AB102" s="113"/>
      <c r="AC102" s="139"/>
    </row>
    <row r="103" spans="1:39" x14ac:dyDescent="0.3">
      <c r="A103" s="17"/>
      <c r="B103" s="55">
        <v>3</v>
      </c>
      <c r="C103" s="18" t="str">
        <f t="shared" si="98"/>
        <v/>
      </c>
      <c r="D103" s="18" t="str">
        <f t="shared" si="80"/>
        <v/>
      </c>
      <c r="E103" s="101" t="s">
        <v>290</v>
      </c>
      <c r="F103" s="18">
        <f>Decsheets!$V$7</f>
        <v>4</v>
      </c>
      <c r="G103" s="10"/>
      <c r="I103" s="19"/>
      <c r="J103" s="16" t="str">
        <f t="shared" si="99"/>
        <v/>
      </c>
      <c r="K103" s="16" t="str">
        <f t="shared" si="99"/>
        <v/>
      </c>
      <c r="L103" s="16" t="str">
        <f t="shared" si="99"/>
        <v/>
      </c>
      <c r="M103" s="16" t="str">
        <f t="shared" si="99"/>
        <v/>
      </c>
      <c r="N103" s="16" t="str">
        <f t="shared" si="99"/>
        <v/>
      </c>
      <c r="O103" s="16" t="str">
        <f t="shared" si="99"/>
        <v/>
      </c>
      <c r="P103" s="16" t="str">
        <f t="shared" si="99"/>
        <v/>
      </c>
      <c r="Q103" s="16" t="str">
        <f t="shared" si="99"/>
        <v/>
      </c>
      <c r="R103" s="16"/>
      <c r="S103" s="10"/>
      <c r="T103" s="259" t="str">
        <f t="shared" si="100"/>
        <v>.</v>
      </c>
      <c r="W103" s="113" t="s">
        <v>332</v>
      </c>
      <c r="X103" s="113"/>
      <c r="Y103" s="139"/>
      <c r="Z103" s="113"/>
      <c r="AA103" s="113" t="s">
        <v>333</v>
      </c>
      <c r="AB103" s="113"/>
      <c r="AC103" s="139"/>
    </row>
    <row r="104" spans="1:39" x14ac:dyDescent="0.3">
      <c r="A104" s="17"/>
      <c r="B104" s="55" t="s">
        <v>22</v>
      </c>
      <c r="C104" s="18" t="str">
        <f t="shared" si="98"/>
        <v/>
      </c>
      <c r="D104" s="18" t="str">
        <f t="shared" si="80"/>
        <v/>
      </c>
      <c r="E104" s="101" t="s">
        <v>290</v>
      </c>
      <c r="F104" s="18">
        <f>Decsheets!$V$8</f>
        <v>3</v>
      </c>
      <c r="G104" s="10"/>
      <c r="I104" s="19"/>
      <c r="J104" s="16" t="str">
        <f t="shared" si="99"/>
        <v/>
      </c>
      <c r="K104" s="16" t="str">
        <f t="shared" si="99"/>
        <v/>
      </c>
      <c r="L104" s="16" t="str">
        <f t="shared" si="99"/>
        <v/>
      </c>
      <c r="M104" s="16" t="str">
        <f t="shared" si="99"/>
        <v/>
      </c>
      <c r="N104" s="16" t="str">
        <f t="shared" si="99"/>
        <v/>
      </c>
      <c r="O104" s="16" t="str">
        <f t="shared" si="99"/>
        <v/>
      </c>
      <c r="P104" s="16" t="str">
        <f t="shared" si="99"/>
        <v/>
      </c>
      <c r="Q104" s="16" t="str">
        <f t="shared" si="99"/>
        <v/>
      </c>
      <c r="R104" s="16"/>
      <c r="S104" s="10"/>
      <c r="T104" s="259" t="str">
        <f t="shared" si="100"/>
        <v>.</v>
      </c>
      <c r="W104" s="113" t="str">
        <f t="shared" ref="W104:W110" si="101">$C165</f>
        <v/>
      </c>
      <c r="X104" s="113" t="str">
        <f t="shared" ref="X104:X110" si="102">$D165</f>
        <v/>
      </c>
      <c r="Y104" s="139" t="str">
        <f t="shared" ref="Y104:Y110" si="103">$E165</f>
        <v>.</v>
      </c>
      <c r="Z104" s="113"/>
      <c r="AA104" s="113" t="str">
        <f t="shared" ref="AA104:AA110" si="104">$C173</f>
        <v/>
      </c>
      <c r="AB104" s="113" t="str">
        <f t="shared" ref="AB104:AB110" si="105">$D173</f>
        <v/>
      </c>
      <c r="AC104" s="139" t="str">
        <f t="shared" ref="AC104:AC110" si="106">$E173</f>
        <v>.</v>
      </c>
    </row>
    <row r="105" spans="1:39" x14ac:dyDescent="0.3">
      <c r="A105" s="17"/>
      <c r="B105" s="55" t="s">
        <v>23</v>
      </c>
      <c r="C105" s="18" t="str">
        <f t="shared" si="98"/>
        <v/>
      </c>
      <c r="D105" s="18" t="str">
        <f t="shared" si="80"/>
        <v/>
      </c>
      <c r="E105" s="101" t="s">
        <v>290</v>
      </c>
      <c r="F105" s="18">
        <f>Decsheets!$V$9</f>
        <v>2</v>
      </c>
      <c r="G105" s="10"/>
      <c r="I105" s="19"/>
      <c r="J105" s="16" t="str">
        <f t="shared" si="99"/>
        <v/>
      </c>
      <c r="K105" s="16" t="str">
        <f t="shared" si="99"/>
        <v/>
      </c>
      <c r="L105" s="16" t="str">
        <f t="shared" si="99"/>
        <v/>
      </c>
      <c r="M105" s="16" t="str">
        <f t="shared" si="99"/>
        <v/>
      </c>
      <c r="N105" s="16" t="str">
        <f t="shared" si="99"/>
        <v/>
      </c>
      <c r="O105" s="16" t="str">
        <f t="shared" si="99"/>
        <v/>
      </c>
      <c r="P105" s="16" t="str">
        <f t="shared" si="99"/>
        <v/>
      </c>
      <c r="Q105" s="16" t="str">
        <f t="shared" si="99"/>
        <v/>
      </c>
      <c r="R105" s="16"/>
      <c r="S105" s="10"/>
      <c r="T105" s="259" t="str">
        <f t="shared" si="100"/>
        <v>.</v>
      </c>
      <c r="W105" s="113" t="str">
        <f t="shared" si="101"/>
        <v/>
      </c>
      <c r="X105" s="113" t="str">
        <f t="shared" si="102"/>
        <v/>
      </c>
      <c r="Y105" s="139" t="str">
        <f t="shared" si="103"/>
        <v>.</v>
      </c>
      <c r="Z105" s="113"/>
      <c r="AA105" s="113" t="str">
        <f t="shared" si="104"/>
        <v/>
      </c>
      <c r="AB105" s="113" t="str">
        <f t="shared" si="105"/>
        <v/>
      </c>
      <c r="AC105" s="139" t="str">
        <f t="shared" si="106"/>
        <v>.</v>
      </c>
    </row>
    <row r="106" spans="1:39" x14ac:dyDescent="0.3">
      <c r="A106" s="17"/>
      <c r="B106" s="55" t="s">
        <v>24</v>
      </c>
      <c r="C106" s="18" t="str">
        <f t="shared" si="98"/>
        <v/>
      </c>
      <c r="D106" s="18" t="str">
        <f t="shared" si="80"/>
        <v/>
      </c>
      <c r="E106" s="101" t="s">
        <v>290</v>
      </c>
      <c r="F106" s="18">
        <f>Decsheets!$V$10</f>
        <v>1</v>
      </c>
      <c r="G106" s="10"/>
      <c r="I106" s="19"/>
      <c r="J106" s="16" t="str">
        <f t="shared" si="99"/>
        <v/>
      </c>
      <c r="K106" s="16" t="str">
        <f t="shared" si="99"/>
        <v/>
      </c>
      <c r="L106" s="16" t="str">
        <f t="shared" si="99"/>
        <v/>
      </c>
      <c r="M106" s="16" t="str">
        <f t="shared" si="99"/>
        <v/>
      </c>
      <c r="N106" s="16" t="str">
        <f t="shared" si="99"/>
        <v/>
      </c>
      <c r="O106" s="16" t="str">
        <f t="shared" si="99"/>
        <v/>
      </c>
      <c r="P106" s="16" t="str">
        <f t="shared" si="99"/>
        <v/>
      </c>
      <c r="Q106" s="16" t="str">
        <f t="shared" si="99"/>
        <v/>
      </c>
      <c r="R106" s="16"/>
      <c r="S106" s="10"/>
      <c r="T106" s="259" t="str">
        <f t="shared" si="100"/>
        <v>.</v>
      </c>
      <c r="W106" s="113" t="str">
        <f t="shared" si="101"/>
        <v/>
      </c>
      <c r="X106" s="113" t="str">
        <f t="shared" si="102"/>
        <v/>
      </c>
      <c r="Y106" s="139" t="str">
        <f t="shared" si="103"/>
        <v>.</v>
      </c>
      <c r="Z106" s="113"/>
      <c r="AA106" s="113" t="str">
        <f t="shared" si="104"/>
        <v/>
      </c>
      <c r="AB106" s="113" t="str">
        <f t="shared" si="105"/>
        <v/>
      </c>
      <c r="AC106" s="139" t="str">
        <f t="shared" si="106"/>
        <v>.</v>
      </c>
    </row>
    <row r="107" spans="1:39" x14ac:dyDescent="0.3">
      <c r="A107" s="17"/>
      <c r="B107" s="55">
        <v>7</v>
      </c>
      <c r="C107" s="18" t="str">
        <f t="shared" si="98"/>
        <v/>
      </c>
      <c r="D107" s="18" t="str">
        <f t="shared" si="80"/>
        <v/>
      </c>
      <c r="E107" s="101" t="s">
        <v>290</v>
      </c>
      <c r="F107" s="18">
        <v>1</v>
      </c>
      <c r="G107" s="10"/>
      <c r="I107" s="19"/>
      <c r="J107" s="16" t="str">
        <f t="shared" si="99"/>
        <v/>
      </c>
      <c r="K107" s="16" t="str">
        <f t="shared" si="99"/>
        <v/>
      </c>
      <c r="L107" s="16" t="str">
        <f t="shared" si="99"/>
        <v/>
      </c>
      <c r="M107" s="16" t="str">
        <f t="shared" si="99"/>
        <v/>
      </c>
      <c r="N107" s="16" t="str">
        <f t="shared" si="99"/>
        <v/>
      </c>
      <c r="O107" s="16" t="str">
        <f t="shared" si="99"/>
        <v/>
      </c>
      <c r="P107" s="16" t="str">
        <f t="shared" si="99"/>
        <v/>
      </c>
      <c r="Q107" s="16" t="str">
        <f t="shared" si="99"/>
        <v/>
      </c>
      <c r="R107" s="16">
        <f>SUM(Decsheets!$V$5:$V$12)-(SUM(J101:P107))</f>
        <v>21</v>
      </c>
      <c r="S107" s="10"/>
      <c r="T107" s="259" t="str">
        <f t="shared" si="100"/>
        <v>.</v>
      </c>
      <c r="W107" s="113" t="str">
        <f t="shared" si="101"/>
        <v/>
      </c>
      <c r="X107" s="113" t="str">
        <f t="shared" si="102"/>
        <v/>
      </c>
      <c r="Y107" s="139" t="str">
        <f t="shared" si="103"/>
        <v>.</v>
      </c>
      <c r="Z107" s="113"/>
      <c r="AA107" s="113" t="str">
        <f t="shared" si="104"/>
        <v/>
      </c>
      <c r="AB107" s="113" t="str">
        <f t="shared" si="105"/>
        <v/>
      </c>
      <c r="AC107" s="139" t="str">
        <f t="shared" si="106"/>
        <v>.</v>
      </c>
    </row>
    <row r="108" spans="1:39" x14ac:dyDescent="0.3">
      <c r="A108" s="13" t="s">
        <v>271</v>
      </c>
      <c r="B108" s="54"/>
      <c r="C108" s="20" t="s">
        <v>295</v>
      </c>
      <c r="D108" s="12"/>
      <c r="E108" s="111" t="s">
        <v>290</v>
      </c>
      <c r="F108" s="19"/>
      <c r="G108" s="10"/>
      <c r="I108" s="10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276</v>
      </c>
      <c r="T108" s="260"/>
      <c r="W108" s="113" t="str">
        <f t="shared" si="101"/>
        <v/>
      </c>
      <c r="X108" s="113" t="str">
        <f t="shared" si="102"/>
        <v/>
      </c>
      <c r="Y108" s="139" t="str">
        <f t="shared" si="103"/>
        <v>.</v>
      </c>
      <c r="Z108" s="113"/>
      <c r="AA108" s="113" t="str">
        <f t="shared" si="104"/>
        <v/>
      </c>
      <c r="AB108" s="113" t="str">
        <f t="shared" si="105"/>
        <v/>
      </c>
      <c r="AC108" s="139" t="str">
        <f t="shared" si="106"/>
        <v>.</v>
      </c>
      <c r="AE108" s="131"/>
      <c r="AF108" s="131"/>
      <c r="AG108" s="131"/>
      <c r="AH108" s="131"/>
      <c r="AI108" s="131"/>
      <c r="AJ108" s="131"/>
      <c r="AK108" s="131"/>
      <c r="AL108" s="131"/>
      <c r="AM108" s="131"/>
    </row>
    <row r="109" spans="1:39" x14ac:dyDescent="0.3">
      <c r="A109" s="17"/>
      <c r="B109" s="55">
        <v>1</v>
      </c>
      <c r="C109" s="18" t="str">
        <f t="shared" ref="C109:C115" si="107">IF(A109="","",VLOOKUP($A$108,IF(LEN(A109)=2,U15BB,U15BA),VLOOKUP(LEFT(A109,1),club,6,FALSE),FALSE))</f>
        <v/>
      </c>
      <c r="D109" s="18" t="str">
        <f t="shared" ref="D109:D115" si="108">IF(A109="","",VLOOKUP(LEFT(A109,1),club,2,FALSE))</f>
        <v/>
      </c>
      <c r="E109" s="101" t="s">
        <v>290</v>
      </c>
      <c r="F109" s="18">
        <f>Decsheets!$V$5</f>
        <v>6</v>
      </c>
      <c r="G109" s="10"/>
      <c r="I109" s="19"/>
      <c r="J109" s="16" t="str">
        <f t="shared" ref="J109:Q115" si="109">IF($A109="","",IF(LEFT($A109,1)=J$12,$F109,""))</f>
        <v/>
      </c>
      <c r="K109" s="16" t="str">
        <f t="shared" si="109"/>
        <v/>
      </c>
      <c r="L109" s="16" t="str">
        <f t="shared" si="109"/>
        <v/>
      </c>
      <c r="M109" s="16" t="str">
        <f t="shared" si="109"/>
        <v/>
      </c>
      <c r="N109" s="16" t="str">
        <f t="shared" si="109"/>
        <v/>
      </c>
      <c r="O109" s="16" t="str">
        <f t="shared" si="109"/>
        <v/>
      </c>
      <c r="P109" s="16" t="str">
        <f t="shared" si="109"/>
        <v/>
      </c>
      <c r="Q109" s="16" t="str">
        <f t="shared" si="109"/>
        <v/>
      </c>
      <c r="R109" s="16"/>
      <c r="S109" s="10"/>
      <c r="T109" s="259" t="str">
        <f t="shared" ref="T109:T115" si="110">IFERROR(IF(E109=".",".",IF(E109&gt;=$AN$25,"L9",IF(E109&gt;=$AM$25,"L8",IF(E109&gt;=$AL$25,"L7",IF(E109&gt;=$AK$25,"L6",IF(E109&gt;=$AJ$25,"L5",IF(E109&gt;=$AI$25,"L4",IF(E109&gt;=$AH$25,"L3",IF(E109&gt;=$AG$25,"L2",IF(E109&gt;=$AF$25,"L1","-")))))))))),"?")</f>
        <v>.</v>
      </c>
      <c r="W109" s="113" t="str">
        <f t="shared" si="101"/>
        <v/>
      </c>
      <c r="X109" s="113" t="str">
        <f t="shared" si="102"/>
        <v/>
      </c>
      <c r="Y109" s="139" t="str">
        <f t="shared" si="103"/>
        <v>.</v>
      </c>
      <c r="Z109" s="113"/>
      <c r="AA109" s="113" t="str">
        <f t="shared" si="104"/>
        <v/>
      </c>
      <c r="AB109" s="113" t="str">
        <f t="shared" si="105"/>
        <v/>
      </c>
      <c r="AC109" s="139" t="str">
        <f t="shared" si="106"/>
        <v>.</v>
      </c>
    </row>
    <row r="110" spans="1:39" x14ac:dyDescent="0.3">
      <c r="A110" s="17"/>
      <c r="B110" s="55">
        <v>2</v>
      </c>
      <c r="C110" s="18" t="str">
        <f t="shared" si="107"/>
        <v/>
      </c>
      <c r="D110" s="18" t="str">
        <f t="shared" si="108"/>
        <v/>
      </c>
      <c r="E110" s="101" t="s">
        <v>290</v>
      </c>
      <c r="F110" s="18">
        <f>Decsheets!$V$6</f>
        <v>5</v>
      </c>
      <c r="G110" s="10"/>
      <c r="I110" s="19"/>
      <c r="J110" s="16" t="str">
        <f t="shared" si="109"/>
        <v/>
      </c>
      <c r="K110" s="16" t="str">
        <f t="shared" si="109"/>
        <v/>
      </c>
      <c r="L110" s="16" t="str">
        <f t="shared" si="109"/>
        <v/>
      </c>
      <c r="M110" s="16" t="str">
        <f t="shared" si="109"/>
        <v/>
      </c>
      <c r="N110" s="16" t="str">
        <f t="shared" si="109"/>
        <v/>
      </c>
      <c r="O110" s="16" t="str">
        <f t="shared" si="109"/>
        <v/>
      </c>
      <c r="P110" s="16" t="str">
        <f t="shared" si="109"/>
        <v/>
      </c>
      <c r="Q110" s="16" t="str">
        <f t="shared" si="109"/>
        <v/>
      </c>
      <c r="R110" s="16"/>
      <c r="S110" s="10"/>
      <c r="T110" s="259" t="str">
        <f t="shared" si="110"/>
        <v>.</v>
      </c>
      <c r="W110" s="113" t="str">
        <f t="shared" si="101"/>
        <v/>
      </c>
      <c r="X110" s="113" t="str">
        <f t="shared" si="102"/>
        <v/>
      </c>
      <c r="Y110" s="139" t="str">
        <f t="shared" si="103"/>
        <v>.</v>
      </c>
      <c r="Z110" s="113"/>
      <c r="AA110" s="113" t="str">
        <f t="shared" si="104"/>
        <v/>
      </c>
      <c r="AB110" s="113" t="str">
        <f t="shared" si="105"/>
        <v/>
      </c>
      <c r="AC110" s="139" t="str">
        <f t="shared" si="106"/>
        <v>.</v>
      </c>
    </row>
    <row r="111" spans="1:39" x14ac:dyDescent="0.3">
      <c r="A111" s="17"/>
      <c r="B111" s="55">
        <v>3</v>
      </c>
      <c r="C111" s="18" t="str">
        <f t="shared" si="107"/>
        <v/>
      </c>
      <c r="D111" s="18" t="str">
        <f t="shared" si="108"/>
        <v/>
      </c>
      <c r="E111" s="101" t="s">
        <v>290</v>
      </c>
      <c r="F111" s="18">
        <f>Decsheets!$V$7</f>
        <v>4</v>
      </c>
      <c r="G111" s="10"/>
      <c r="I111" s="19"/>
      <c r="J111" s="16" t="str">
        <f t="shared" si="109"/>
        <v/>
      </c>
      <c r="K111" s="16" t="str">
        <f t="shared" si="109"/>
        <v/>
      </c>
      <c r="L111" s="16" t="str">
        <f t="shared" si="109"/>
        <v/>
      </c>
      <c r="M111" s="16" t="str">
        <f t="shared" si="109"/>
        <v/>
      </c>
      <c r="N111" s="16" t="str">
        <f t="shared" si="109"/>
        <v/>
      </c>
      <c r="O111" s="16" t="str">
        <f t="shared" si="109"/>
        <v/>
      </c>
      <c r="P111" s="16" t="str">
        <f t="shared" si="109"/>
        <v/>
      </c>
      <c r="Q111" s="16" t="str">
        <f t="shared" si="109"/>
        <v/>
      </c>
      <c r="R111" s="16"/>
      <c r="S111" s="10"/>
      <c r="T111" s="259" t="str">
        <f t="shared" si="110"/>
        <v>.</v>
      </c>
      <c r="W111" s="113"/>
      <c r="X111" s="113"/>
      <c r="Y111" s="139"/>
      <c r="Z111" s="113"/>
      <c r="AA111" s="113"/>
      <c r="AB111" s="113"/>
      <c r="AC111" s="139"/>
    </row>
    <row r="112" spans="1:39" x14ac:dyDescent="0.3">
      <c r="A112" s="17"/>
      <c r="B112" s="55" t="s">
        <v>22</v>
      </c>
      <c r="C112" s="18" t="str">
        <f t="shared" si="107"/>
        <v/>
      </c>
      <c r="D112" s="18" t="str">
        <f t="shared" si="108"/>
        <v/>
      </c>
      <c r="E112" s="101" t="s">
        <v>290</v>
      </c>
      <c r="F112" s="18">
        <f>Decsheets!$V$8</f>
        <v>3</v>
      </c>
      <c r="G112" s="10"/>
      <c r="I112" s="19"/>
      <c r="J112" s="16" t="str">
        <f t="shared" si="109"/>
        <v/>
      </c>
      <c r="K112" s="16" t="str">
        <f t="shared" si="109"/>
        <v/>
      </c>
      <c r="L112" s="16" t="str">
        <f t="shared" si="109"/>
        <v/>
      </c>
      <c r="M112" s="16" t="str">
        <f t="shared" si="109"/>
        <v/>
      </c>
      <c r="N112" s="16" t="str">
        <f t="shared" si="109"/>
        <v/>
      </c>
      <c r="O112" s="16" t="str">
        <f t="shared" si="109"/>
        <v/>
      </c>
      <c r="P112" s="16" t="str">
        <f t="shared" si="109"/>
        <v/>
      </c>
      <c r="Q112" s="16" t="str">
        <f t="shared" si="109"/>
        <v/>
      </c>
      <c r="R112" s="16"/>
      <c r="S112" s="10"/>
      <c r="T112" s="259" t="str">
        <f t="shared" si="110"/>
        <v>.</v>
      </c>
      <c r="W112" s="113" t="s">
        <v>334</v>
      </c>
      <c r="X112" s="113"/>
      <c r="Y112" s="139"/>
      <c r="Z112" s="113"/>
      <c r="AA112" s="113"/>
      <c r="AB112" s="113"/>
      <c r="AC112" s="139"/>
    </row>
    <row r="113" spans="1:29" x14ac:dyDescent="0.3">
      <c r="A113" s="17"/>
      <c r="B113" s="55" t="s">
        <v>23</v>
      </c>
      <c r="C113" s="18" t="str">
        <f t="shared" si="107"/>
        <v/>
      </c>
      <c r="D113" s="18" t="str">
        <f t="shared" si="108"/>
        <v/>
      </c>
      <c r="E113" s="101" t="s">
        <v>290</v>
      </c>
      <c r="F113" s="18">
        <f>Decsheets!$V$9</f>
        <v>2</v>
      </c>
      <c r="G113" s="10"/>
      <c r="I113" s="19"/>
      <c r="J113" s="16" t="str">
        <f t="shared" si="109"/>
        <v/>
      </c>
      <c r="K113" s="16" t="str">
        <f t="shared" si="109"/>
        <v/>
      </c>
      <c r="L113" s="16" t="str">
        <f t="shared" si="109"/>
        <v/>
      </c>
      <c r="M113" s="16" t="str">
        <f t="shared" si="109"/>
        <v/>
      </c>
      <c r="N113" s="16" t="str">
        <f t="shared" si="109"/>
        <v/>
      </c>
      <c r="O113" s="16" t="str">
        <f t="shared" si="109"/>
        <v/>
      </c>
      <c r="P113" s="16" t="str">
        <f t="shared" si="109"/>
        <v/>
      </c>
      <c r="Q113" s="16" t="str">
        <f t="shared" si="109"/>
        <v/>
      </c>
      <c r="R113" s="16"/>
      <c r="S113" s="10"/>
      <c r="T113" s="259" t="str">
        <f t="shared" si="110"/>
        <v>.</v>
      </c>
      <c r="W113" s="113" t="str">
        <f t="shared" ref="W113:W119" si="111">$C181</f>
        <v/>
      </c>
      <c r="X113" s="113" t="str">
        <f t="shared" ref="X113:X119" si="112">$D181</f>
        <v/>
      </c>
      <c r="Y113" s="139" t="str">
        <f t="shared" ref="Y113:Y119" si="113">$E181</f>
        <v>.</v>
      </c>
      <c r="Z113" s="113"/>
      <c r="AA113" s="113"/>
      <c r="AB113" s="113"/>
      <c r="AC113" s="139"/>
    </row>
    <row r="114" spans="1:29" x14ac:dyDescent="0.3">
      <c r="A114" s="17"/>
      <c r="B114" s="55" t="s">
        <v>24</v>
      </c>
      <c r="C114" s="18" t="str">
        <f t="shared" si="107"/>
        <v/>
      </c>
      <c r="D114" s="18" t="str">
        <f t="shared" si="108"/>
        <v/>
      </c>
      <c r="E114" s="101" t="s">
        <v>290</v>
      </c>
      <c r="F114" s="18">
        <f>Decsheets!$V$10</f>
        <v>1</v>
      </c>
      <c r="G114" s="10"/>
      <c r="I114" s="19"/>
      <c r="J114" s="16" t="str">
        <f t="shared" si="109"/>
        <v/>
      </c>
      <c r="K114" s="16" t="str">
        <f t="shared" si="109"/>
        <v/>
      </c>
      <c r="L114" s="16" t="str">
        <f t="shared" si="109"/>
        <v/>
      </c>
      <c r="M114" s="16" t="str">
        <f t="shared" si="109"/>
        <v/>
      </c>
      <c r="N114" s="16" t="str">
        <f t="shared" si="109"/>
        <v/>
      </c>
      <c r="O114" s="16" t="str">
        <f t="shared" si="109"/>
        <v/>
      </c>
      <c r="P114" s="16" t="str">
        <f t="shared" si="109"/>
        <v/>
      </c>
      <c r="Q114" s="16" t="str">
        <f t="shared" si="109"/>
        <v/>
      </c>
      <c r="R114" s="16"/>
      <c r="S114" s="10"/>
      <c r="T114" s="259" t="str">
        <f t="shared" si="110"/>
        <v>.</v>
      </c>
      <c r="W114" s="113" t="str">
        <f t="shared" si="111"/>
        <v/>
      </c>
      <c r="X114" s="113" t="str">
        <f t="shared" si="112"/>
        <v/>
      </c>
      <c r="Y114" s="139" t="str">
        <f t="shared" si="113"/>
        <v>.</v>
      </c>
      <c r="Z114" s="113"/>
      <c r="AA114" s="113"/>
      <c r="AB114" s="113"/>
      <c r="AC114" s="139"/>
    </row>
    <row r="115" spans="1:29" x14ac:dyDescent="0.3">
      <c r="A115" s="17"/>
      <c r="B115" s="55">
        <v>7</v>
      </c>
      <c r="C115" s="18" t="str">
        <f t="shared" si="107"/>
        <v/>
      </c>
      <c r="D115" s="18" t="str">
        <f t="shared" si="108"/>
        <v/>
      </c>
      <c r="E115" s="101" t="s">
        <v>290</v>
      </c>
      <c r="F115" s="18">
        <v>1</v>
      </c>
      <c r="G115" s="10"/>
      <c r="I115" s="19"/>
      <c r="J115" s="16" t="str">
        <f t="shared" si="109"/>
        <v/>
      </c>
      <c r="K115" s="16" t="str">
        <f t="shared" si="109"/>
        <v/>
      </c>
      <c r="L115" s="16" t="str">
        <f t="shared" si="109"/>
        <v/>
      </c>
      <c r="M115" s="16" t="str">
        <f t="shared" si="109"/>
        <v/>
      </c>
      <c r="N115" s="16" t="str">
        <f t="shared" si="109"/>
        <v/>
      </c>
      <c r="O115" s="16" t="str">
        <f t="shared" si="109"/>
        <v/>
      </c>
      <c r="P115" s="16" t="str">
        <f t="shared" si="109"/>
        <v/>
      </c>
      <c r="Q115" s="16" t="str">
        <f t="shared" si="109"/>
        <v/>
      </c>
      <c r="R115" s="16">
        <f>SUM(Decsheets!$V$5:$V$12)-(SUM(J109:P115))</f>
        <v>21</v>
      </c>
      <c r="S115" s="10"/>
      <c r="T115" s="259" t="str">
        <f t="shared" si="110"/>
        <v>.</v>
      </c>
      <c r="W115" s="113" t="str">
        <f t="shared" si="111"/>
        <v/>
      </c>
      <c r="X115" s="113" t="str">
        <f t="shared" si="112"/>
        <v/>
      </c>
      <c r="Y115" s="139" t="str">
        <f t="shared" si="113"/>
        <v>.</v>
      </c>
      <c r="Z115" s="113"/>
      <c r="AA115" s="113"/>
      <c r="AB115" s="113"/>
      <c r="AC115" s="139"/>
    </row>
    <row r="116" spans="1:29" x14ac:dyDescent="0.3">
      <c r="A116" s="23" t="s">
        <v>7</v>
      </c>
      <c r="B116" s="54"/>
      <c r="C116" s="20" t="s">
        <v>94</v>
      </c>
      <c r="D116" s="19"/>
      <c r="E116" s="128" t="s">
        <v>290</v>
      </c>
      <c r="F116" s="19"/>
      <c r="G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34</v>
      </c>
      <c r="T116" s="260"/>
      <c r="W116" s="113" t="str">
        <f t="shared" si="111"/>
        <v/>
      </c>
      <c r="X116" s="113" t="str">
        <f t="shared" si="112"/>
        <v/>
      </c>
      <c r="Y116" s="139" t="str">
        <f t="shared" si="113"/>
        <v>.</v>
      </c>
      <c r="Z116" s="113"/>
      <c r="AA116" s="113"/>
      <c r="AB116" s="113"/>
      <c r="AC116" s="139"/>
    </row>
    <row r="117" spans="1:29" x14ac:dyDescent="0.3">
      <c r="A117" s="17"/>
      <c r="B117" s="55">
        <v>1</v>
      </c>
      <c r="C117" s="18" t="str">
        <f t="shared" ref="C117:C123" si="114">IF(A117="","",VLOOKUP($A$116,IF(LEN(A117)=2,U15BB,U15BA),VLOOKUP(LEFT(A117,1),club,6,FALSE),FALSE))</f>
        <v/>
      </c>
      <c r="D117" s="18" t="str">
        <f t="shared" si="80"/>
        <v/>
      </c>
      <c r="E117" s="101" t="s">
        <v>290</v>
      </c>
      <c r="F117" s="142">
        <f>Decsheets!$V$5</f>
        <v>6</v>
      </c>
      <c r="G117" s="10"/>
      <c r="I117" s="19"/>
      <c r="J117" s="16" t="str">
        <f t="shared" ref="J117:Q123" si="115">IF($A117="","",IF(LEFT($A117,1)=J$12,$F117,""))</f>
        <v/>
      </c>
      <c r="K117" s="16" t="str">
        <f t="shared" si="115"/>
        <v/>
      </c>
      <c r="L117" s="16" t="str">
        <f t="shared" si="115"/>
        <v/>
      </c>
      <c r="M117" s="16" t="str">
        <f t="shared" si="115"/>
        <v/>
      </c>
      <c r="N117" s="16" t="str">
        <f t="shared" si="115"/>
        <v/>
      </c>
      <c r="O117" s="16" t="str">
        <f t="shared" si="115"/>
        <v/>
      </c>
      <c r="P117" s="16" t="str">
        <f t="shared" si="115"/>
        <v/>
      </c>
      <c r="Q117" s="16" t="str">
        <f t="shared" si="115"/>
        <v/>
      </c>
      <c r="R117" s="16"/>
      <c r="S117" s="10"/>
      <c r="T117" s="259" t="str">
        <f t="shared" ref="T117:T123" si="116">IFERROR(IF(E117=".",".",IF(E117&gt;=$AN$23,"L9",IF(E117&gt;=$AM$23,"L8",IF(E117&gt;=$AL$23,"L7",IF(E117&gt;=$AK$23,"L6",IF(E117&gt;=$AJ$23,"L5",IF(E117&gt;=$AI$23,"L4",IF(E117&gt;=$AH$23,"L3",IF(E117&gt;=$AG$23,"L2",IF(E117&gt;=$AF$23,"L1","-")))))))))),"?")</f>
        <v>.</v>
      </c>
      <c r="W117" s="113" t="str">
        <f t="shared" si="111"/>
        <v/>
      </c>
      <c r="X117" s="113" t="str">
        <f t="shared" si="112"/>
        <v/>
      </c>
      <c r="Y117" s="139" t="str">
        <f t="shared" si="113"/>
        <v>.</v>
      </c>
      <c r="Z117" s="113"/>
      <c r="AA117" s="113"/>
      <c r="AB117" s="113"/>
      <c r="AC117" s="139"/>
    </row>
    <row r="118" spans="1:29" x14ac:dyDescent="0.3">
      <c r="A118" s="17"/>
      <c r="B118" s="55">
        <v>2</v>
      </c>
      <c r="C118" s="18" t="str">
        <f t="shared" si="114"/>
        <v/>
      </c>
      <c r="D118" s="18" t="str">
        <f t="shared" si="80"/>
        <v/>
      </c>
      <c r="E118" s="101" t="s">
        <v>290</v>
      </c>
      <c r="F118" s="142">
        <f>Decsheets!$V$6</f>
        <v>5</v>
      </c>
      <c r="G118" s="10"/>
      <c r="I118" s="143" t="s">
        <v>352</v>
      </c>
      <c r="J118" s="16" t="str">
        <f t="shared" si="115"/>
        <v/>
      </c>
      <c r="K118" s="16" t="str">
        <f t="shared" si="115"/>
        <v/>
      </c>
      <c r="L118" s="16" t="str">
        <f t="shared" si="115"/>
        <v/>
      </c>
      <c r="M118" s="16" t="str">
        <f t="shared" si="115"/>
        <v/>
      </c>
      <c r="N118" s="16" t="str">
        <f t="shared" si="115"/>
        <v/>
      </c>
      <c r="O118" s="16" t="str">
        <f t="shared" si="115"/>
        <v/>
      </c>
      <c r="P118" s="16" t="str">
        <f t="shared" si="115"/>
        <v/>
      </c>
      <c r="Q118" s="16" t="str">
        <f t="shared" si="115"/>
        <v/>
      </c>
      <c r="R118" s="16"/>
      <c r="S118" s="10"/>
      <c r="T118" s="259" t="str">
        <f t="shared" si="116"/>
        <v>.</v>
      </c>
      <c r="W118" s="113" t="str">
        <f t="shared" si="111"/>
        <v/>
      </c>
      <c r="X118" s="113" t="str">
        <f t="shared" si="112"/>
        <v/>
      </c>
      <c r="Y118" s="139" t="str">
        <f t="shared" si="113"/>
        <v>.</v>
      </c>
      <c r="Z118" s="113"/>
      <c r="AA118" s="113"/>
      <c r="AB118" s="113"/>
      <c r="AC118" s="139"/>
    </row>
    <row r="119" spans="1:29" x14ac:dyDescent="0.3">
      <c r="A119" s="17"/>
      <c r="B119" s="55">
        <v>3</v>
      </c>
      <c r="C119" s="18" t="str">
        <f t="shared" si="114"/>
        <v/>
      </c>
      <c r="D119" s="18" t="str">
        <f t="shared" si="80"/>
        <v/>
      </c>
      <c r="E119" s="101" t="s">
        <v>290</v>
      </c>
      <c r="F119" s="142">
        <f>Decsheets!$V$7</f>
        <v>4</v>
      </c>
      <c r="G119" s="10"/>
      <c r="I119" s="143" t="s">
        <v>353</v>
      </c>
      <c r="J119" s="16" t="str">
        <f t="shared" si="115"/>
        <v/>
      </c>
      <c r="K119" s="16" t="str">
        <f t="shared" si="115"/>
        <v/>
      </c>
      <c r="L119" s="16" t="str">
        <f t="shared" si="115"/>
        <v/>
      </c>
      <c r="M119" s="16" t="str">
        <f t="shared" si="115"/>
        <v/>
      </c>
      <c r="N119" s="16" t="str">
        <f t="shared" si="115"/>
        <v/>
      </c>
      <c r="O119" s="16" t="str">
        <f t="shared" si="115"/>
        <v/>
      </c>
      <c r="P119" s="16" t="str">
        <f t="shared" si="115"/>
        <v/>
      </c>
      <c r="Q119" s="16" t="str">
        <f t="shared" si="115"/>
        <v/>
      </c>
      <c r="R119" s="16"/>
      <c r="S119" s="10"/>
      <c r="T119" s="259" t="str">
        <f t="shared" si="116"/>
        <v>.</v>
      </c>
      <c r="W119" s="113" t="str">
        <f t="shared" si="111"/>
        <v/>
      </c>
      <c r="X119" s="113" t="str">
        <f t="shared" si="112"/>
        <v/>
      </c>
      <c r="Y119" s="139" t="str">
        <f t="shared" si="113"/>
        <v>.</v>
      </c>
      <c r="Z119" s="113"/>
      <c r="AA119" s="113"/>
      <c r="AB119" s="113"/>
      <c r="AC119" s="139"/>
    </row>
    <row r="120" spans="1:29" x14ac:dyDescent="0.3">
      <c r="A120" s="17"/>
      <c r="B120" s="55" t="s">
        <v>22</v>
      </c>
      <c r="C120" s="18" t="str">
        <f t="shared" si="114"/>
        <v/>
      </c>
      <c r="D120" s="18" t="str">
        <f t="shared" si="80"/>
        <v/>
      </c>
      <c r="E120" s="101" t="s">
        <v>290</v>
      </c>
      <c r="F120" s="142">
        <f>Decsheets!$V$8</f>
        <v>3</v>
      </c>
      <c r="G120" s="10"/>
      <c r="I120" s="143" t="s">
        <v>356</v>
      </c>
      <c r="J120" s="16" t="str">
        <f t="shared" si="115"/>
        <v/>
      </c>
      <c r="K120" s="16" t="str">
        <f t="shared" si="115"/>
        <v/>
      </c>
      <c r="L120" s="16" t="str">
        <f t="shared" si="115"/>
        <v/>
      </c>
      <c r="M120" s="16" t="str">
        <f t="shared" si="115"/>
        <v/>
      </c>
      <c r="N120" s="16" t="str">
        <f t="shared" si="115"/>
        <v/>
      </c>
      <c r="O120" s="16" t="str">
        <f t="shared" si="115"/>
        <v/>
      </c>
      <c r="P120" s="16" t="str">
        <f t="shared" si="115"/>
        <v/>
      </c>
      <c r="Q120" s="16" t="str">
        <f t="shared" si="115"/>
        <v/>
      </c>
      <c r="R120" s="16"/>
      <c r="S120" s="10"/>
      <c r="T120" s="259" t="str">
        <f t="shared" si="116"/>
        <v>.</v>
      </c>
      <c r="W120" s="113"/>
      <c r="X120" s="113"/>
      <c r="Y120" s="139"/>
      <c r="Z120" s="113"/>
      <c r="AA120" s="113"/>
      <c r="AB120" s="113"/>
      <c r="AC120" s="139"/>
    </row>
    <row r="121" spans="1:29" x14ac:dyDescent="0.3">
      <c r="A121" s="17"/>
      <c r="B121" s="55" t="s">
        <v>23</v>
      </c>
      <c r="C121" s="18" t="str">
        <f t="shared" si="114"/>
        <v/>
      </c>
      <c r="D121" s="18" t="str">
        <f t="shared" si="80"/>
        <v/>
      </c>
      <c r="E121" s="101" t="s">
        <v>290</v>
      </c>
      <c r="F121" s="142">
        <f>Decsheets!$V$9</f>
        <v>2</v>
      </c>
      <c r="G121" s="10"/>
      <c r="I121" s="143" t="s">
        <v>357</v>
      </c>
      <c r="J121" s="16" t="str">
        <f t="shared" si="115"/>
        <v/>
      </c>
      <c r="K121" s="16" t="str">
        <f t="shared" si="115"/>
        <v/>
      </c>
      <c r="L121" s="16" t="str">
        <f t="shared" si="115"/>
        <v/>
      </c>
      <c r="M121" s="16" t="str">
        <f t="shared" si="115"/>
        <v/>
      </c>
      <c r="N121" s="16" t="str">
        <f t="shared" si="115"/>
        <v/>
      </c>
      <c r="O121" s="16" t="str">
        <f t="shared" si="115"/>
        <v/>
      </c>
      <c r="P121" s="16" t="str">
        <f t="shared" si="115"/>
        <v/>
      </c>
      <c r="Q121" s="16" t="str">
        <f t="shared" si="115"/>
        <v/>
      </c>
      <c r="R121" s="16"/>
      <c r="S121" s="10"/>
      <c r="T121" s="259" t="str">
        <f t="shared" si="116"/>
        <v>.</v>
      </c>
      <c r="W121" s="113" t="s">
        <v>335</v>
      </c>
      <c r="X121" s="113"/>
      <c r="Y121" s="139"/>
      <c r="Z121" s="113"/>
      <c r="AA121" s="113" t="s">
        <v>336</v>
      </c>
      <c r="AB121" s="113"/>
      <c r="AC121" s="139"/>
    </row>
    <row r="122" spans="1:29" x14ac:dyDescent="0.3">
      <c r="A122" s="17"/>
      <c r="B122" s="55" t="s">
        <v>24</v>
      </c>
      <c r="C122" s="18" t="str">
        <f t="shared" si="114"/>
        <v/>
      </c>
      <c r="D122" s="18" t="str">
        <f t="shared" si="80"/>
        <v/>
      </c>
      <c r="E122" s="101" t="s">
        <v>290</v>
      </c>
      <c r="F122" s="142">
        <f>Decsheets!$V$10</f>
        <v>1</v>
      </c>
      <c r="G122" s="10"/>
      <c r="I122" s="19"/>
      <c r="J122" s="16" t="str">
        <f t="shared" si="115"/>
        <v/>
      </c>
      <c r="K122" s="16" t="str">
        <f t="shared" si="115"/>
        <v/>
      </c>
      <c r="L122" s="16" t="str">
        <f t="shared" si="115"/>
        <v/>
      </c>
      <c r="M122" s="16" t="str">
        <f t="shared" si="115"/>
        <v/>
      </c>
      <c r="N122" s="16" t="str">
        <f t="shared" si="115"/>
        <v/>
      </c>
      <c r="O122" s="16" t="str">
        <f t="shared" si="115"/>
        <v/>
      </c>
      <c r="P122" s="16" t="str">
        <f t="shared" si="115"/>
        <v/>
      </c>
      <c r="Q122" s="16" t="str">
        <f t="shared" si="115"/>
        <v/>
      </c>
      <c r="R122" s="16"/>
      <c r="S122" s="10"/>
      <c r="T122" s="259" t="str">
        <f t="shared" si="116"/>
        <v>.</v>
      </c>
      <c r="W122" s="113" t="str">
        <f t="shared" ref="W122:W128" si="117">$C189</f>
        <v/>
      </c>
      <c r="X122" s="113" t="str">
        <f t="shared" ref="X122:X128" si="118">$D189</f>
        <v/>
      </c>
      <c r="Y122" s="139" t="str">
        <f t="shared" ref="Y122:Y128" si="119">$E189</f>
        <v>.</v>
      </c>
      <c r="Z122" s="113"/>
      <c r="AA122" s="113" t="str">
        <f t="shared" ref="AA122:AA128" si="120">$C197</f>
        <v/>
      </c>
      <c r="AB122" s="113" t="str">
        <f t="shared" ref="AB122:AB128" si="121">$D197</f>
        <v/>
      </c>
      <c r="AC122" s="139" t="str">
        <f t="shared" ref="AC122:AC128" si="122">$E197</f>
        <v>.</v>
      </c>
    </row>
    <row r="123" spans="1:29" x14ac:dyDescent="0.3">
      <c r="A123" s="17"/>
      <c r="B123" s="55">
        <v>7</v>
      </c>
      <c r="C123" s="18" t="str">
        <f t="shared" si="114"/>
        <v/>
      </c>
      <c r="D123" s="18" t="str">
        <f t="shared" si="80"/>
        <v/>
      </c>
      <c r="E123" s="101" t="s">
        <v>290</v>
      </c>
      <c r="F123" s="142">
        <v>1</v>
      </c>
      <c r="G123" s="10"/>
      <c r="I123" s="19"/>
      <c r="J123" s="16" t="str">
        <f t="shared" si="115"/>
        <v/>
      </c>
      <c r="K123" s="16" t="str">
        <f t="shared" si="115"/>
        <v/>
      </c>
      <c r="L123" s="16" t="str">
        <f t="shared" si="115"/>
        <v/>
      </c>
      <c r="M123" s="16" t="str">
        <f t="shared" si="115"/>
        <v/>
      </c>
      <c r="N123" s="16" t="str">
        <f t="shared" si="115"/>
        <v/>
      </c>
      <c r="O123" s="16" t="str">
        <f t="shared" si="115"/>
        <v/>
      </c>
      <c r="P123" s="16" t="str">
        <f t="shared" si="115"/>
        <v/>
      </c>
      <c r="Q123" s="16" t="str">
        <f t="shared" si="115"/>
        <v/>
      </c>
      <c r="R123" s="16">
        <f>SUM(Decsheets!$V$5:$V$12)-(SUM(J117:P123))</f>
        <v>21</v>
      </c>
      <c r="S123" s="10"/>
      <c r="T123" s="259" t="str">
        <f t="shared" si="116"/>
        <v>.</v>
      </c>
      <c r="W123" s="113" t="str">
        <f t="shared" si="117"/>
        <v/>
      </c>
      <c r="X123" s="113" t="str">
        <f t="shared" si="118"/>
        <v/>
      </c>
      <c r="Y123" s="139" t="str">
        <f t="shared" si="119"/>
        <v>.</v>
      </c>
      <c r="Z123" s="113"/>
      <c r="AA123" s="113" t="str">
        <f t="shared" si="120"/>
        <v/>
      </c>
      <c r="AB123" s="113" t="str">
        <f t="shared" si="121"/>
        <v/>
      </c>
      <c r="AC123" s="139" t="str">
        <f t="shared" si="122"/>
        <v>.</v>
      </c>
    </row>
    <row r="124" spans="1:29" x14ac:dyDescent="0.3">
      <c r="A124" s="23" t="s">
        <v>7</v>
      </c>
      <c r="B124" s="54"/>
      <c r="C124" s="20" t="s">
        <v>95</v>
      </c>
      <c r="D124" s="19"/>
      <c r="E124" s="128" t="s">
        <v>290</v>
      </c>
      <c r="F124" s="19"/>
      <c r="G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35</v>
      </c>
      <c r="T124" s="260"/>
      <c r="W124" s="113" t="str">
        <f t="shared" si="117"/>
        <v/>
      </c>
      <c r="X124" s="113" t="str">
        <f t="shared" si="118"/>
        <v/>
      </c>
      <c r="Y124" s="139" t="str">
        <f t="shared" si="119"/>
        <v>.</v>
      </c>
      <c r="Z124" s="113"/>
      <c r="AA124" s="113" t="str">
        <f t="shared" si="120"/>
        <v/>
      </c>
      <c r="AB124" s="113" t="str">
        <f t="shared" si="121"/>
        <v/>
      </c>
      <c r="AC124" s="139" t="str">
        <f t="shared" si="122"/>
        <v>.</v>
      </c>
    </row>
    <row r="125" spans="1:29" x14ac:dyDescent="0.3">
      <c r="A125" s="17"/>
      <c r="B125" s="55">
        <v>1</v>
      </c>
      <c r="C125" s="18" t="str">
        <f t="shared" ref="C125:C131" si="123">IF(A125="","",VLOOKUP($A$124,IF(LEN(A125)=2,U15BB,U15BA),VLOOKUP(LEFT(A125,1),club,6,FALSE),FALSE))</f>
        <v/>
      </c>
      <c r="D125" s="18" t="str">
        <f t="shared" si="80"/>
        <v/>
      </c>
      <c r="E125" s="101" t="s">
        <v>290</v>
      </c>
      <c r="F125" s="142">
        <f>Decsheets!$V$5</f>
        <v>6</v>
      </c>
      <c r="G125" s="10"/>
      <c r="I125" s="19"/>
      <c r="J125" s="16" t="str">
        <f t="shared" ref="J125:Q131" si="124">IF($A125="","",IF(LEFT($A125,1)=J$12,$F125,""))</f>
        <v/>
      </c>
      <c r="K125" s="16" t="str">
        <f t="shared" si="124"/>
        <v/>
      </c>
      <c r="L125" s="16" t="str">
        <f t="shared" si="124"/>
        <v/>
      </c>
      <c r="M125" s="16" t="str">
        <f t="shared" si="124"/>
        <v/>
      </c>
      <c r="N125" s="16" t="str">
        <f t="shared" si="124"/>
        <v/>
      </c>
      <c r="O125" s="16" t="str">
        <f t="shared" si="124"/>
        <v/>
      </c>
      <c r="P125" s="16" t="str">
        <f t="shared" si="124"/>
        <v/>
      </c>
      <c r="Q125" s="16" t="str">
        <f t="shared" si="124"/>
        <v/>
      </c>
      <c r="R125" s="16"/>
      <c r="S125" s="10"/>
      <c r="T125" s="259" t="str">
        <f t="shared" ref="T125:T131" si="125">IFERROR(IF(E125=".",".",IF(E125&gt;=$AN$23,"L9",IF(E125&gt;=$AM$23,"L8",IF(E125&gt;=$AL$23,"L7",IF(E125&gt;=$AK$23,"L6",IF(E125&gt;=$AJ$23,"L5",IF(E125&gt;=$AI$23,"L4",IF(E125&gt;=$AH$23,"L3",IF(E125&gt;=$AG$23,"L2",IF(E125&gt;=$AF$23,"L1","-")))))))))),"?")</f>
        <v>.</v>
      </c>
      <c r="W125" s="113" t="str">
        <f t="shared" si="117"/>
        <v/>
      </c>
      <c r="X125" s="113" t="str">
        <f t="shared" si="118"/>
        <v/>
      </c>
      <c r="Y125" s="139" t="str">
        <f t="shared" si="119"/>
        <v>.</v>
      </c>
      <c r="Z125" s="113"/>
      <c r="AA125" s="113" t="str">
        <f t="shared" si="120"/>
        <v/>
      </c>
      <c r="AB125" s="113" t="str">
        <f t="shared" si="121"/>
        <v/>
      </c>
      <c r="AC125" s="139" t="str">
        <f t="shared" si="122"/>
        <v>.</v>
      </c>
    </row>
    <row r="126" spans="1:29" x14ac:dyDescent="0.3">
      <c r="A126" s="17"/>
      <c r="B126" s="55">
        <v>2</v>
      </c>
      <c r="C126" s="18" t="str">
        <f t="shared" si="123"/>
        <v/>
      </c>
      <c r="D126" s="18" t="str">
        <f t="shared" si="80"/>
        <v/>
      </c>
      <c r="E126" s="101" t="s">
        <v>290</v>
      </c>
      <c r="F126" s="142">
        <f>Decsheets!$V$6</f>
        <v>5</v>
      </c>
      <c r="G126" s="10"/>
      <c r="I126" s="143" t="s">
        <v>352</v>
      </c>
      <c r="J126" s="16" t="str">
        <f t="shared" si="124"/>
        <v/>
      </c>
      <c r="K126" s="16" t="str">
        <f t="shared" si="124"/>
        <v/>
      </c>
      <c r="L126" s="16" t="str">
        <f t="shared" si="124"/>
        <v/>
      </c>
      <c r="M126" s="16" t="str">
        <f t="shared" si="124"/>
        <v/>
      </c>
      <c r="N126" s="16" t="str">
        <f t="shared" si="124"/>
        <v/>
      </c>
      <c r="O126" s="16" t="str">
        <f t="shared" si="124"/>
        <v/>
      </c>
      <c r="P126" s="16" t="str">
        <f t="shared" si="124"/>
        <v/>
      </c>
      <c r="Q126" s="16" t="str">
        <f t="shared" si="124"/>
        <v/>
      </c>
      <c r="R126" s="16"/>
      <c r="S126" s="10"/>
      <c r="T126" s="259" t="str">
        <f t="shared" si="125"/>
        <v>.</v>
      </c>
      <c r="W126" s="113" t="str">
        <f t="shared" si="117"/>
        <v/>
      </c>
      <c r="X126" s="113" t="str">
        <f t="shared" si="118"/>
        <v/>
      </c>
      <c r="Y126" s="139" t="str">
        <f t="shared" si="119"/>
        <v>.</v>
      </c>
      <c r="Z126" s="113"/>
      <c r="AA126" s="113" t="str">
        <f t="shared" si="120"/>
        <v/>
      </c>
      <c r="AB126" s="113" t="str">
        <f t="shared" si="121"/>
        <v/>
      </c>
      <c r="AC126" s="139" t="str">
        <f t="shared" si="122"/>
        <v>.</v>
      </c>
    </row>
    <row r="127" spans="1:29" x14ac:dyDescent="0.3">
      <c r="A127" s="17"/>
      <c r="B127" s="55">
        <v>3</v>
      </c>
      <c r="C127" s="18" t="str">
        <f t="shared" si="123"/>
        <v/>
      </c>
      <c r="D127" s="18" t="str">
        <f t="shared" si="80"/>
        <v/>
      </c>
      <c r="E127" s="101" t="s">
        <v>290</v>
      </c>
      <c r="F127" s="142">
        <f>Decsheets!$V$7</f>
        <v>4</v>
      </c>
      <c r="G127" s="10"/>
      <c r="I127" s="143" t="s">
        <v>353</v>
      </c>
      <c r="J127" s="16" t="str">
        <f t="shared" si="124"/>
        <v/>
      </c>
      <c r="K127" s="16" t="str">
        <f t="shared" si="124"/>
        <v/>
      </c>
      <c r="L127" s="16" t="str">
        <f t="shared" si="124"/>
        <v/>
      </c>
      <c r="M127" s="16" t="str">
        <f t="shared" si="124"/>
        <v/>
      </c>
      <c r="N127" s="16" t="str">
        <f t="shared" si="124"/>
        <v/>
      </c>
      <c r="O127" s="16" t="str">
        <f t="shared" si="124"/>
        <v/>
      </c>
      <c r="P127" s="16" t="str">
        <f t="shared" si="124"/>
        <v/>
      </c>
      <c r="Q127" s="16" t="str">
        <f t="shared" si="124"/>
        <v/>
      </c>
      <c r="R127" s="16"/>
      <c r="S127" s="10"/>
      <c r="T127" s="259" t="str">
        <f t="shared" si="125"/>
        <v>.</v>
      </c>
      <c r="W127" s="113" t="str">
        <f t="shared" si="117"/>
        <v/>
      </c>
      <c r="X127" s="113" t="str">
        <f t="shared" si="118"/>
        <v/>
      </c>
      <c r="Y127" s="139" t="str">
        <f t="shared" si="119"/>
        <v>.</v>
      </c>
      <c r="Z127" s="113"/>
      <c r="AA127" s="113" t="str">
        <f t="shared" si="120"/>
        <v/>
      </c>
      <c r="AB127" s="113" t="str">
        <f t="shared" si="121"/>
        <v/>
      </c>
      <c r="AC127" s="139" t="str">
        <f t="shared" si="122"/>
        <v>.</v>
      </c>
    </row>
    <row r="128" spans="1:29" x14ac:dyDescent="0.3">
      <c r="A128" s="17"/>
      <c r="B128" s="55" t="s">
        <v>22</v>
      </c>
      <c r="C128" s="18" t="str">
        <f t="shared" si="123"/>
        <v/>
      </c>
      <c r="D128" s="18" t="str">
        <f t="shared" si="80"/>
        <v/>
      </c>
      <c r="E128" s="101" t="s">
        <v>290</v>
      </c>
      <c r="F128" s="142">
        <f>Decsheets!$V$8</f>
        <v>3</v>
      </c>
      <c r="G128" s="10"/>
      <c r="I128" s="143" t="s">
        <v>356</v>
      </c>
      <c r="J128" s="16" t="str">
        <f t="shared" si="124"/>
        <v/>
      </c>
      <c r="K128" s="16" t="str">
        <f t="shared" si="124"/>
        <v/>
      </c>
      <c r="L128" s="16" t="str">
        <f t="shared" si="124"/>
        <v/>
      </c>
      <c r="M128" s="16" t="str">
        <f t="shared" si="124"/>
        <v/>
      </c>
      <c r="N128" s="16" t="str">
        <f t="shared" si="124"/>
        <v/>
      </c>
      <c r="O128" s="16" t="str">
        <f t="shared" si="124"/>
        <v/>
      </c>
      <c r="P128" s="16" t="str">
        <f t="shared" si="124"/>
        <v/>
      </c>
      <c r="Q128" s="16" t="str">
        <f t="shared" si="124"/>
        <v/>
      </c>
      <c r="R128" s="16"/>
      <c r="S128" s="10"/>
      <c r="T128" s="259" t="str">
        <f t="shared" si="125"/>
        <v>.</v>
      </c>
      <c r="W128" s="113" t="str">
        <f t="shared" si="117"/>
        <v/>
      </c>
      <c r="X128" s="113" t="str">
        <f t="shared" si="118"/>
        <v/>
      </c>
      <c r="Y128" s="139" t="str">
        <f t="shared" si="119"/>
        <v>.</v>
      </c>
      <c r="Z128" s="113"/>
      <c r="AA128" s="113" t="str">
        <f t="shared" si="120"/>
        <v/>
      </c>
      <c r="AB128" s="113" t="str">
        <f t="shared" si="121"/>
        <v/>
      </c>
      <c r="AC128" s="139" t="str">
        <f t="shared" si="122"/>
        <v>.</v>
      </c>
    </row>
    <row r="129" spans="1:20" x14ac:dyDescent="0.3">
      <c r="A129" s="17"/>
      <c r="B129" s="55" t="s">
        <v>23</v>
      </c>
      <c r="C129" s="18" t="str">
        <f t="shared" si="123"/>
        <v/>
      </c>
      <c r="D129" s="18" t="str">
        <f t="shared" si="80"/>
        <v/>
      </c>
      <c r="E129" s="101" t="s">
        <v>290</v>
      </c>
      <c r="F129" s="142">
        <f>Decsheets!$V$9</f>
        <v>2</v>
      </c>
      <c r="G129" s="10"/>
      <c r="I129" s="143" t="s">
        <v>357</v>
      </c>
      <c r="J129" s="16" t="str">
        <f t="shared" si="124"/>
        <v/>
      </c>
      <c r="K129" s="16" t="str">
        <f t="shared" si="124"/>
        <v/>
      </c>
      <c r="L129" s="16" t="str">
        <f t="shared" si="124"/>
        <v/>
      </c>
      <c r="M129" s="16" t="str">
        <f t="shared" si="124"/>
        <v/>
      </c>
      <c r="N129" s="16" t="str">
        <f t="shared" si="124"/>
        <v/>
      </c>
      <c r="O129" s="16" t="str">
        <f t="shared" si="124"/>
        <v/>
      </c>
      <c r="P129" s="16" t="str">
        <f t="shared" si="124"/>
        <v/>
      </c>
      <c r="Q129" s="16" t="str">
        <f t="shared" si="124"/>
        <v/>
      </c>
      <c r="R129" s="16"/>
      <c r="S129" s="10"/>
      <c r="T129" s="259" t="str">
        <f t="shared" si="125"/>
        <v>.</v>
      </c>
    </row>
    <row r="130" spans="1:20" x14ac:dyDescent="0.3">
      <c r="A130" s="17"/>
      <c r="B130" s="55" t="s">
        <v>24</v>
      </c>
      <c r="C130" s="18" t="str">
        <f t="shared" si="123"/>
        <v/>
      </c>
      <c r="D130" s="18" t="str">
        <f t="shared" si="80"/>
        <v/>
      </c>
      <c r="E130" s="101" t="s">
        <v>290</v>
      </c>
      <c r="F130" s="142">
        <f>Decsheets!$V$10</f>
        <v>1</v>
      </c>
      <c r="G130" s="10"/>
      <c r="I130" s="19"/>
      <c r="J130" s="16" t="str">
        <f t="shared" si="124"/>
        <v/>
      </c>
      <c r="K130" s="16" t="str">
        <f t="shared" si="124"/>
        <v/>
      </c>
      <c r="L130" s="16" t="str">
        <f t="shared" si="124"/>
        <v/>
      </c>
      <c r="M130" s="16" t="str">
        <f t="shared" si="124"/>
        <v/>
      </c>
      <c r="N130" s="16" t="str">
        <f t="shared" si="124"/>
        <v/>
      </c>
      <c r="O130" s="16" t="str">
        <f t="shared" si="124"/>
        <v/>
      </c>
      <c r="P130" s="16" t="str">
        <f t="shared" si="124"/>
        <v/>
      </c>
      <c r="Q130" s="16" t="str">
        <f t="shared" si="124"/>
        <v/>
      </c>
      <c r="R130" s="16"/>
      <c r="S130" s="10"/>
      <c r="T130" s="259" t="str">
        <f t="shared" si="125"/>
        <v>.</v>
      </c>
    </row>
    <row r="131" spans="1:20" x14ac:dyDescent="0.3">
      <c r="A131" s="17"/>
      <c r="B131" s="55">
        <v>7</v>
      </c>
      <c r="C131" s="18" t="str">
        <f t="shared" si="123"/>
        <v/>
      </c>
      <c r="D131" s="18" t="str">
        <f t="shared" si="80"/>
        <v/>
      </c>
      <c r="E131" s="101" t="s">
        <v>290</v>
      </c>
      <c r="F131" s="142">
        <v>1</v>
      </c>
      <c r="G131" s="10"/>
      <c r="I131" s="19"/>
      <c r="J131" s="16" t="str">
        <f t="shared" si="124"/>
        <v/>
      </c>
      <c r="K131" s="16" t="str">
        <f t="shared" si="124"/>
        <v/>
      </c>
      <c r="L131" s="16" t="str">
        <f t="shared" si="124"/>
        <v/>
      </c>
      <c r="M131" s="16" t="str">
        <f t="shared" si="124"/>
        <v/>
      </c>
      <c r="N131" s="16" t="str">
        <f t="shared" si="124"/>
        <v/>
      </c>
      <c r="O131" s="16" t="str">
        <f t="shared" si="124"/>
        <v/>
      </c>
      <c r="P131" s="16" t="str">
        <f t="shared" si="124"/>
        <v/>
      </c>
      <c r="Q131" s="16" t="str">
        <f t="shared" si="124"/>
        <v/>
      </c>
      <c r="R131" s="16">
        <f>SUM(Decsheets!$V$5:$V$12)-(SUM(J125:P131))</f>
        <v>21</v>
      </c>
      <c r="S131" s="10"/>
      <c r="T131" s="259" t="str">
        <f t="shared" si="125"/>
        <v>.</v>
      </c>
    </row>
    <row r="132" spans="1:20" x14ac:dyDescent="0.3">
      <c r="A132" s="23" t="s">
        <v>8</v>
      </c>
      <c r="B132" s="54"/>
      <c r="C132" s="20" t="s">
        <v>96</v>
      </c>
      <c r="D132" s="19"/>
      <c r="E132" s="128" t="s">
        <v>290</v>
      </c>
      <c r="F132" s="19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36</v>
      </c>
      <c r="T132" s="260"/>
    </row>
    <row r="133" spans="1:20" x14ac:dyDescent="0.3">
      <c r="A133" s="17"/>
      <c r="B133" s="55">
        <v>1</v>
      </c>
      <c r="C133" s="18" t="str">
        <f t="shared" ref="C133:C139" si="126">IF(A133="","",VLOOKUP($A$132,IF(LEN(A133)=2,U15BB,U15BA),VLOOKUP(LEFT(A133,1),club,6,FALSE),FALSE))</f>
        <v/>
      </c>
      <c r="D133" s="18" t="str">
        <f t="shared" si="80"/>
        <v/>
      </c>
      <c r="E133" s="101" t="s">
        <v>290</v>
      </c>
      <c r="F133" s="18">
        <f>Decsheets!$V$5</f>
        <v>6</v>
      </c>
      <c r="I133" s="19"/>
      <c r="J133" s="16" t="str">
        <f t="shared" ref="J133:Q139" si="127">IF($A133="","",IF(LEFT($A133,1)=J$12,$F133,""))</f>
        <v/>
      </c>
      <c r="K133" s="16" t="str">
        <f t="shared" si="127"/>
        <v/>
      </c>
      <c r="L133" s="16" t="str">
        <f t="shared" si="127"/>
        <v/>
      </c>
      <c r="M133" s="16" t="str">
        <f t="shared" si="127"/>
        <v/>
      </c>
      <c r="N133" s="16" t="str">
        <f t="shared" si="127"/>
        <v/>
      </c>
      <c r="O133" s="16" t="str">
        <f t="shared" si="127"/>
        <v/>
      </c>
      <c r="P133" s="16" t="str">
        <f t="shared" si="127"/>
        <v/>
      </c>
      <c r="Q133" s="16" t="str">
        <f t="shared" si="127"/>
        <v/>
      </c>
      <c r="R133" s="16"/>
      <c r="S133" s="10"/>
      <c r="T133" s="259" t="str">
        <f t="shared" ref="T133:T139" si="128">IFERROR(IF(E133=".",".",IF(E133&gt;=$AN$24,"L9",IF(E133&gt;=$AM$24,"L8",IF(E133&gt;=$AL$24,"L7",IF(E133&gt;=$AK$24,"L6",IF(E133&gt;=$AJ$24,"L5",IF(E133&gt;=$AI$24,"L4",IF(E133&gt;=$AH$24,"L3",IF(E133&gt;=$AG$24,"L2",IF(E133&gt;=$AF$24,"L1","-")))))))))),"?")</f>
        <v>.</v>
      </c>
    </row>
    <row r="134" spans="1:20" x14ac:dyDescent="0.3">
      <c r="A134" s="17"/>
      <c r="B134" s="55">
        <v>2</v>
      </c>
      <c r="C134" s="18" t="str">
        <f t="shared" si="126"/>
        <v/>
      </c>
      <c r="D134" s="18" t="str">
        <f t="shared" si="80"/>
        <v/>
      </c>
      <c r="E134" s="101" t="s">
        <v>290</v>
      </c>
      <c r="F134" s="18">
        <f>Decsheets!$V$6</f>
        <v>5</v>
      </c>
      <c r="I134" s="19"/>
      <c r="J134" s="16" t="str">
        <f t="shared" si="127"/>
        <v/>
      </c>
      <c r="K134" s="16" t="str">
        <f t="shared" si="127"/>
        <v/>
      </c>
      <c r="L134" s="16" t="str">
        <f t="shared" si="127"/>
        <v/>
      </c>
      <c r="M134" s="16" t="str">
        <f t="shared" si="127"/>
        <v/>
      </c>
      <c r="N134" s="16" t="str">
        <f t="shared" si="127"/>
        <v/>
      </c>
      <c r="O134" s="16" t="str">
        <f t="shared" si="127"/>
        <v/>
      </c>
      <c r="P134" s="16" t="str">
        <f t="shared" si="127"/>
        <v/>
      </c>
      <c r="Q134" s="16" t="str">
        <f t="shared" si="127"/>
        <v/>
      </c>
      <c r="R134" s="16"/>
      <c r="S134" s="10"/>
      <c r="T134" s="259" t="str">
        <f t="shared" si="128"/>
        <v>.</v>
      </c>
    </row>
    <row r="135" spans="1:20" x14ac:dyDescent="0.3">
      <c r="A135" s="17"/>
      <c r="B135" s="55">
        <v>3</v>
      </c>
      <c r="C135" s="18" t="str">
        <f t="shared" si="126"/>
        <v/>
      </c>
      <c r="D135" s="18" t="str">
        <f t="shared" si="80"/>
        <v/>
      </c>
      <c r="E135" s="101" t="s">
        <v>290</v>
      </c>
      <c r="F135" s="18">
        <f>Decsheets!$V$7</f>
        <v>4</v>
      </c>
      <c r="I135" s="19"/>
      <c r="J135" s="16" t="str">
        <f t="shared" si="127"/>
        <v/>
      </c>
      <c r="K135" s="16" t="str">
        <f t="shared" si="127"/>
        <v/>
      </c>
      <c r="L135" s="16" t="str">
        <f t="shared" si="127"/>
        <v/>
      </c>
      <c r="M135" s="16" t="str">
        <f t="shared" si="127"/>
        <v/>
      </c>
      <c r="N135" s="16" t="str">
        <f t="shared" si="127"/>
        <v/>
      </c>
      <c r="O135" s="16" t="str">
        <f t="shared" si="127"/>
        <v/>
      </c>
      <c r="P135" s="16" t="str">
        <f t="shared" si="127"/>
        <v/>
      </c>
      <c r="Q135" s="16" t="str">
        <f t="shared" si="127"/>
        <v/>
      </c>
      <c r="R135" s="16"/>
      <c r="S135" s="10"/>
      <c r="T135" s="259" t="str">
        <f t="shared" si="128"/>
        <v>.</v>
      </c>
    </row>
    <row r="136" spans="1:20" x14ac:dyDescent="0.3">
      <c r="A136" s="17"/>
      <c r="B136" s="55" t="s">
        <v>22</v>
      </c>
      <c r="C136" s="18" t="str">
        <f t="shared" si="126"/>
        <v/>
      </c>
      <c r="D136" s="18" t="str">
        <f t="shared" si="80"/>
        <v/>
      </c>
      <c r="E136" s="101" t="s">
        <v>290</v>
      </c>
      <c r="F136" s="18">
        <f>Decsheets!$V$8</f>
        <v>3</v>
      </c>
      <c r="I136" s="19"/>
      <c r="J136" s="16" t="str">
        <f t="shared" si="127"/>
        <v/>
      </c>
      <c r="K136" s="16" t="str">
        <f t="shared" si="127"/>
        <v/>
      </c>
      <c r="L136" s="16" t="str">
        <f t="shared" si="127"/>
        <v/>
      </c>
      <c r="M136" s="16" t="str">
        <f t="shared" si="127"/>
        <v/>
      </c>
      <c r="N136" s="16" t="str">
        <f t="shared" si="127"/>
        <v/>
      </c>
      <c r="O136" s="16" t="str">
        <f t="shared" si="127"/>
        <v/>
      </c>
      <c r="P136" s="16" t="str">
        <f t="shared" si="127"/>
        <v/>
      </c>
      <c r="Q136" s="16" t="str">
        <f t="shared" si="127"/>
        <v/>
      </c>
      <c r="R136" s="16"/>
      <c r="S136" s="10"/>
      <c r="T136" s="259" t="str">
        <f t="shared" si="128"/>
        <v>.</v>
      </c>
    </row>
    <row r="137" spans="1:20" x14ac:dyDescent="0.3">
      <c r="A137" s="17"/>
      <c r="B137" s="55" t="s">
        <v>23</v>
      </c>
      <c r="C137" s="18" t="str">
        <f t="shared" si="126"/>
        <v/>
      </c>
      <c r="D137" s="18" t="str">
        <f t="shared" si="80"/>
        <v/>
      </c>
      <c r="E137" s="101" t="s">
        <v>290</v>
      </c>
      <c r="F137" s="18">
        <f>Decsheets!$V$9</f>
        <v>2</v>
      </c>
      <c r="I137" s="19"/>
      <c r="J137" s="16" t="str">
        <f t="shared" si="127"/>
        <v/>
      </c>
      <c r="K137" s="16" t="str">
        <f t="shared" si="127"/>
        <v/>
      </c>
      <c r="L137" s="16" t="str">
        <f t="shared" si="127"/>
        <v/>
      </c>
      <c r="M137" s="16" t="str">
        <f t="shared" si="127"/>
        <v/>
      </c>
      <c r="N137" s="16" t="str">
        <f t="shared" si="127"/>
        <v/>
      </c>
      <c r="O137" s="16" t="str">
        <f t="shared" si="127"/>
        <v/>
      </c>
      <c r="P137" s="16" t="str">
        <f t="shared" si="127"/>
        <v/>
      </c>
      <c r="Q137" s="16" t="str">
        <f t="shared" si="127"/>
        <v/>
      </c>
      <c r="R137" s="16"/>
      <c r="S137" s="10"/>
      <c r="T137" s="259" t="str">
        <f t="shared" si="128"/>
        <v>.</v>
      </c>
    </row>
    <row r="138" spans="1:20" x14ac:dyDescent="0.3">
      <c r="A138" s="17"/>
      <c r="B138" s="55" t="s">
        <v>24</v>
      </c>
      <c r="C138" s="18" t="str">
        <f t="shared" si="126"/>
        <v/>
      </c>
      <c r="D138" s="18" t="str">
        <f t="shared" si="80"/>
        <v/>
      </c>
      <c r="E138" s="101" t="s">
        <v>290</v>
      </c>
      <c r="F138" s="18">
        <f>Decsheets!$V$10</f>
        <v>1</v>
      </c>
      <c r="I138" s="19"/>
      <c r="J138" s="16" t="str">
        <f t="shared" si="127"/>
        <v/>
      </c>
      <c r="K138" s="16" t="str">
        <f t="shared" si="127"/>
        <v/>
      </c>
      <c r="L138" s="16" t="str">
        <f t="shared" si="127"/>
        <v/>
      </c>
      <c r="M138" s="16" t="str">
        <f t="shared" si="127"/>
        <v/>
      </c>
      <c r="N138" s="16" t="str">
        <f t="shared" si="127"/>
        <v/>
      </c>
      <c r="O138" s="16" t="str">
        <f t="shared" si="127"/>
        <v/>
      </c>
      <c r="P138" s="16" t="str">
        <f t="shared" si="127"/>
        <v/>
      </c>
      <c r="Q138" s="16" t="str">
        <f t="shared" si="127"/>
        <v/>
      </c>
      <c r="R138" s="16"/>
      <c r="S138" s="10"/>
      <c r="T138" s="259" t="str">
        <f t="shared" si="128"/>
        <v>.</v>
      </c>
    </row>
    <row r="139" spans="1:20" x14ac:dyDescent="0.3">
      <c r="A139" s="17"/>
      <c r="B139" s="55">
        <v>7</v>
      </c>
      <c r="C139" s="18" t="str">
        <f t="shared" si="126"/>
        <v/>
      </c>
      <c r="D139" s="18" t="str">
        <f t="shared" si="80"/>
        <v/>
      </c>
      <c r="E139" s="101" t="s">
        <v>290</v>
      </c>
      <c r="F139" s="18">
        <v>1</v>
      </c>
      <c r="I139" s="19"/>
      <c r="J139" s="16" t="str">
        <f t="shared" si="127"/>
        <v/>
      </c>
      <c r="K139" s="16" t="str">
        <f t="shared" si="127"/>
        <v/>
      </c>
      <c r="L139" s="16" t="str">
        <f t="shared" si="127"/>
        <v/>
      </c>
      <c r="M139" s="16" t="str">
        <f t="shared" si="127"/>
        <v/>
      </c>
      <c r="N139" s="16" t="str">
        <f t="shared" si="127"/>
        <v/>
      </c>
      <c r="O139" s="16" t="str">
        <f t="shared" si="127"/>
        <v/>
      </c>
      <c r="P139" s="16" t="str">
        <f t="shared" si="127"/>
        <v/>
      </c>
      <c r="Q139" s="16" t="str">
        <f t="shared" si="127"/>
        <v/>
      </c>
      <c r="R139" s="16">
        <f>SUM(Decsheets!$V$5:$V$12)-(SUM(J133:P139))</f>
        <v>21</v>
      </c>
      <c r="S139" s="10"/>
      <c r="T139" s="259" t="str">
        <f t="shared" si="128"/>
        <v>.</v>
      </c>
    </row>
    <row r="140" spans="1:20" x14ac:dyDescent="0.3">
      <c r="A140" s="23" t="s">
        <v>8</v>
      </c>
      <c r="B140" s="54"/>
      <c r="C140" s="20" t="s">
        <v>97</v>
      </c>
      <c r="D140" s="19"/>
      <c r="E140" s="128" t="s">
        <v>290</v>
      </c>
      <c r="F140" s="19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37</v>
      </c>
      <c r="T140" s="260"/>
    </row>
    <row r="141" spans="1:20" x14ac:dyDescent="0.3">
      <c r="A141" s="17"/>
      <c r="B141" s="55">
        <v>1</v>
      </c>
      <c r="C141" s="18" t="str">
        <f t="shared" ref="C141:C147" si="129">IF(A141="","",VLOOKUP($A$140,IF(LEN(A141)=2,U15BB,U15BA),VLOOKUP(LEFT(A141,1),club,6,FALSE),FALSE))</f>
        <v/>
      </c>
      <c r="D141" s="18" t="str">
        <f t="shared" si="80"/>
        <v/>
      </c>
      <c r="E141" s="101" t="s">
        <v>290</v>
      </c>
      <c r="F141" s="18">
        <f>Decsheets!$V$5</f>
        <v>6</v>
      </c>
      <c r="I141" s="19"/>
      <c r="J141" s="16" t="str">
        <f t="shared" ref="J141:Q147" si="130">IF($A141="","",IF(LEFT($A141,1)=J$12,$F141,""))</f>
        <v/>
      </c>
      <c r="K141" s="16" t="str">
        <f t="shared" si="130"/>
        <v/>
      </c>
      <c r="L141" s="16" t="str">
        <f t="shared" si="130"/>
        <v/>
      </c>
      <c r="M141" s="16" t="str">
        <f t="shared" si="130"/>
        <v/>
      </c>
      <c r="N141" s="16" t="str">
        <f t="shared" si="130"/>
        <v/>
      </c>
      <c r="O141" s="16" t="str">
        <f t="shared" si="130"/>
        <v/>
      </c>
      <c r="P141" s="16" t="str">
        <f t="shared" si="130"/>
        <v/>
      </c>
      <c r="Q141" s="16" t="str">
        <f t="shared" si="130"/>
        <v/>
      </c>
      <c r="R141" s="16"/>
      <c r="S141" s="10"/>
      <c r="T141" s="259" t="str">
        <f t="shared" ref="T141:T147" si="131">IFERROR(IF(E141=".",".",IF(E141&gt;=$AN$24,"L9",IF(E141&gt;=$AM$24,"L8",IF(E141&gt;=$AL$24,"L7",IF(E141&gt;=$AK$24,"L6",IF(E141&gt;=$AJ$24,"L5",IF(E141&gt;=$AI$24,"L4",IF(E141&gt;=$AH$24,"L3",IF(E141&gt;=$AG$24,"L2",IF(E141&gt;=$AF$24,"L1","-")))))))))),"?")</f>
        <v>.</v>
      </c>
    </row>
    <row r="142" spans="1:20" x14ac:dyDescent="0.3">
      <c r="A142" s="17"/>
      <c r="B142" s="55">
        <v>2</v>
      </c>
      <c r="C142" s="18" t="str">
        <f t="shared" si="129"/>
        <v/>
      </c>
      <c r="D142" s="18" t="str">
        <f t="shared" si="80"/>
        <v/>
      </c>
      <c r="E142" s="101" t="s">
        <v>290</v>
      </c>
      <c r="F142" s="18">
        <f>Decsheets!$V$6</f>
        <v>5</v>
      </c>
      <c r="I142" s="19"/>
      <c r="J142" s="16" t="str">
        <f t="shared" si="130"/>
        <v/>
      </c>
      <c r="K142" s="16" t="str">
        <f t="shared" si="130"/>
        <v/>
      </c>
      <c r="L142" s="16" t="str">
        <f t="shared" si="130"/>
        <v/>
      </c>
      <c r="M142" s="16" t="str">
        <f t="shared" si="130"/>
        <v/>
      </c>
      <c r="N142" s="16" t="str">
        <f t="shared" si="130"/>
        <v/>
      </c>
      <c r="O142" s="16" t="str">
        <f t="shared" si="130"/>
        <v/>
      </c>
      <c r="P142" s="16" t="str">
        <f t="shared" si="130"/>
        <v/>
      </c>
      <c r="Q142" s="16" t="str">
        <f t="shared" si="130"/>
        <v/>
      </c>
      <c r="R142" s="16"/>
      <c r="S142" s="10"/>
      <c r="T142" s="259" t="str">
        <f t="shared" si="131"/>
        <v>.</v>
      </c>
    </row>
    <row r="143" spans="1:20" x14ac:dyDescent="0.3">
      <c r="A143" s="17"/>
      <c r="B143" s="55">
        <v>3</v>
      </c>
      <c r="C143" s="18" t="str">
        <f t="shared" si="129"/>
        <v/>
      </c>
      <c r="D143" s="18" t="str">
        <f t="shared" si="80"/>
        <v/>
      </c>
      <c r="E143" s="101" t="s">
        <v>290</v>
      </c>
      <c r="F143" s="18">
        <f>Decsheets!$V$7</f>
        <v>4</v>
      </c>
      <c r="I143" s="19"/>
      <c r="J143" s="16" t="str">
        <f t="shared" si="130"/>
        <v/>
      </c>
      <c r="K143" s="16" t="str">
        <f t="shared" si="130"/>
        <v/>
      </c>
      <c r="L143" s="16" t="str">
        <f t="shared" si="130"/>
        <v/>
      </c>
      <c r="M143" s="16" t="str">
        <f t="shared" si="130"/>
        <v/>
      </c>
      <c r="N143" s="16" t="str">
        <f t="shared" si="130"/>
        <v/>
      </c>
      <c r="O143" s="16" t="str">
        <f t="shared" si="130"/>
        <v/>
      </c>
      <c r="P143" s="16" t="str">
        <f t="shared" si="130"/>
        <v/>
      </c>
      <c r="Q143" s="16" t="str">
        <f t="shared" si="130"/>
        <v/>
      </c>
      <c r="R143" s="16"/>
      <c r="S143" s="10"/>
      <c r="T143" s="259" t="str">
        <f t="shared" si="131"/>
        <v>.</v>
      </c>
    </row>
    <row r="144" spans="1:20" x14ac:dyDescent="0.3">
      <c r="A144" s="17"/>
      <c r="B144" s="55" t="s">
        <v>22</v>
      </c>
      <c r="C144" s="18" t="str">
        <f t="shared" si="129"/>
        <v/>
      </c>
      <c r="D144" s="18" t="str">
        <f t="shared" si="80"/>
        <v/>
      </c>
      <c r="E144" s="101" t="s">
        <v>290</v>
      </c>
      <c r="F144" s="18">
        <f>Decsheets!$V$8</f>
        <v>3</v>
      </c>
      <c r="I144" s="19"/>
      <c r="J144" s="16" t="str">
        <f t="shared" si="130"/>
        <v/>
      </c>
      <c r="K144" s="16" t="str">
        <f t="shared" si="130"/>
        <v/>
      </c>
      <c r="L144" s="16" t="str">
        <f t="shared" si="130"/>
        <v/>
      </c>
      <c r="M144" s="16" t="str">
        <f t="shared" si="130"/>
        <v/>
      </c>
      <c r="N144" s="16" t="str">
        <f t="shared" si="130"/>
        <v/>
      </c>
      <c r="O144" s="16" t="str">
        <f t="shared" si="130"/>
        <v/>
      </c>
      <c r="P144" s="16" t="str">
        <f t="shared" si="130"/>
        <v/>
      </c>
      <c r="Q144" s="16" t="str">
        <f t="shared" si="130"/>
        <v/>
      </c>
      <c r="R144" s="16"/>
      <c r="S144" s="10"/>
      <c r="T144" s="259" t="str">
        <f t="shared" si="131"/>
        <v>.</v>
      </c>
    </row>
    <row r="145" spans="1:20" x14ac:dyDescent="0.3">
      <c r="A145" s="17"/>
      <c r="B145" s="55" t="s">
        <v>23</v>
      </c>
      <c r="C145" s="18" t="str">
        <f t="shared" si="129"/>
        <v/>
      </c>
      <c r="D145" s="18" t="str">
        <f t="shared" si="80"/>
        <v/>
      </c>
      <c r="E145" s="101" t="s">
        <v>290</v>
      </c>
      <c r="F145" s="18">
        <f>Decsheets!$V$9</f>
        <v>2</v>
      </c>
      <c r="I145" s="19"/>
      <c r="J145" s="16" t="str">
        <f t="shared" si="130"/>
        <v/>
      </c>
      <c r="K145" s="16" t="str">
        <f t="shared" si="130"/>
        <v/>
      </c>
      <c r="L145" s="16" t="str">
        <f t="shared" si="130"/>
        <v/>
      </c>
      <c r="M145" s="16" t="str">
        <f t="shared" si="130"/>
        <v/>
      </c>
      <c r="N145" s="16" t="str">
        <f t="shared" si="130"/>
        <v/>
      </c>
      <c r="O145" s="16" t="str">
        <f t="shared" si="130"/>
        <v/>
      </c>
      <c r="P145" s="16" t="str">
        <f t="shared" si="130"/>
        <v/>
      </c>
      <c r="Q145" s="16" t="str">
        <f t="shared" si="130"/>
        <v/>
      </c>
      <c r="R145" s="16"/>
      <c r="S145" s="10"/>
      <c r="T145" s="259" t="str">
        <f t="shared" si="131"/>
        <v>.</v>
      </c>
    </row>
    <row r="146" spans="1:20" x14ac:dyDescent="0.3">
      <c r="A146" s="17"/>
      <c r="B146" s="55" t="s">
        <v>24</v>
      </c>
      <c r="C146" s="18" t="str">
        <f t="shared" si="129"/>
        <v/>
      </c>
      <c r="D146" s="18" t="str">
        <f t="shared" si="80"/>
        <v/>
      </c>
      <c r="E146" s="101" t="s">
        <v>290</v>
      </c>
      <c r="F146" s="18">
        <f>Decsheets!$V$10</f>
        <v>1</v>
      </c>
      <c r="I146" s="19"/>
      <c r="J146" s="16" t="str">
        <f t="shared" si="130"/>
        <v/>
      </c>
      <c r="K146" s="16" t="str">
        <f t="shared" si="130"/>
        <v/>
      </c>
      <c r="L146" s="16" t="str">
        <f t="shared" si="130"/>
        <v/>
      </c>
      <c r="M146" s="16" t="str">
        <f t="shared" si="130"/>
        <v/>
      </c>
      <c r="N146" s="16" t="str">
        <f t="shared" si="130"/>
        <v/>
      </c>
      <c r="O146" s="16" t="str">
        <f t="shared" si="130"/>
        <v/>
      </c>
      <c r="P146" s="16" t="str">
        <f t="shared" si="130"/>
        <v/>
      </c>
      <c r="Q146" s="16" t="str">
        <f t="shared" si="130"/>
        <v/>
      </c>
      <c r="R146" s="16"/>
      <c r="S146" s="10"/>
      <c r="T146" s="259" t="str">
        <f t="shared" si="131"/>
        <v>.</v>
      </c>
    </row>
    <row r="147" spans="1:20" x14ac:dyDescent="0.3">
      <c r="A147" s="17"/>
      <c r="B147" s="55">
        <v>7</v>
      </c>
      <c r="C147" s="18" t="str">
        <f t="shared" si="129"/>
        <v/>
      </c>
      <c r="D147" s="18" t="str">
        <f t="shared" si="80"/>
        <v/>
      </c>
      <c r="E147" s="101" t="s">
        <v>290</v>
      </c>
      <c r="F147" s="18">
        <v>1</v>
      </c>
      <c r="I147" s="19"/>
      <c r="J147" s="16" t="str">
        <f t="shared" si="130"/>
        <v/>
      </c>
      <c r="K147" s="16" t="str">
        <f t="shared" si="130"/>
        <v/>
      </c>
      <c r="L147" s="16" t="str">
        <f t="shared" si="130"/>
        <v/>
      </c>
      <c r="M147" s="16" t="str">
        <f t="shared" si="130"/>
        <v/>
      </c>
      <c r="N147" s="16" t="str">
        <f t="shared" si="130"/>
        <v/>
      </c>
      <c r="O147" s="16" t="str">
        <f t="shared" si="130"/>
        <v/>
      </c>
      <c r="P147" s="16" t="str">
        <f t="shared" si="130"/>
        <v/>
      </c>
      <c r="Q147" s="16" t="str">
        <f t="shared" si="130"/>
        <v/>
      </c>
      <c r="R147" s="16">
        <f>SUM(Decsheets!$V$5:$V$12)-(SUM(J141:P147))</f>
        <v>21</v>
      </c>
      <c r="S147" s="10"/>
      <c r="T147" s="259" t="str">
        <f t="shared" si="131"/>
        <v>.</v>
      </c>
    </row>
    <row r="148" spans="1:20" x14ac:dyDescent="0.3">
      <c r="A148" s="23" t="s">
        <v>10</v>
      </c>
      <c r="B148" s="54"/>
      <c r="C148" s="20" t="s">
        <v>98</v>
      </c>
      <c r="D148" s="19"/>
      <c r="E148" s="128" t="s">
        <v>290</v>
      </c>
      <c r="F148" s="19"/>
      <c r="G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40</v>
      </c>
      <c r="T148" s="260"/>
    </row>
    <row r="149" spans="1:20" x14ac:dyDescent="0.3">
      <c r="A149" s="17"/>
      <c r="B149" s="55">
        <v>1</v>
      </c>
      <c r="C149" s="18" t="str">
        <f t="shared" ref="C149:C155" si="132">IF(A149="","",VLOOKUP($A$148,IF(LEN(A149)=2,U15BB,U15BA),VLOOKUP(LEFT(A149,1),club,6,FALSE),FALSE))</f>
        <v/>
      </c>
      <c r="D149" s="18" t="str">
        <f t="shared" ref="D149:D197" si="133">IF(A149="","",VLOOKUP(LEFT(A149,1),club,2,FALSE))</f>
        <v/>
      </c>
      <c r="E149" s="101" t="s">
        <v>290</v>
      </c>
      <c r="F149" s="18">
        <f>Decsheets!$V$5</f>
        <v>6</v>
      </c>
      <c r="G149" s="10"/>
      <c r="I149" s="19"/>
      <c r="J149" s="16" t="str">
        <f t="shared" ref="J149:Q155" si="134">IF($A149="","",IF(LEFT($A149,1)=J$12,$F149,""))</f>
        <v/>
      </c>
      <c r="K149" s="16" t="str">
        <f t="shared" si="134"/>
        <v/>
      </c>
      <c r="L149" s="16" t="str">
        <f t="shared" si="134"/>
        <v/>
      </c>
      <c r="M149" s="16" t="str">
        <f t="shared" si="134"/>
        <v/>
      </c>
      <c r="N149" s="16" t="str">
        <f t="shared" si="134"/>
        <v/>
      </c>
      <c r="O149" s="16" t="str">
        <f t="shared" si="134"/>
        <v/>
      </c>
      <c r="P149" s="16" t="str">
        <f t="shared" si="134"/>
        <v/>
      </c>
      <c r="Q149" s="16" t="str">
        <f t="shared" si="134"/>
        <v/>
      </c>
      <c r="R149" s="16"/>
      <c r="S149" s="10"/>
      <c r="T149" s="259" t="str">
        <f t="shared" ref="T149:T155" si="135">IFERROR(IF(E149=".",".",IF(E149&gt;=$AN$30,"L9",IF(E149&gt;=$AM$30,"L8",IF(E149&gt;=$AL$30,"L7",IF(E149&gt;=$AK$30,"L6",IF(E149&gt;=$AJ$30,"L5",IF(E149&gt;=$AI$30,"L4",IF(E149&gt;=$AH$30,"L3",IF(E149&gt;=$AG$30,"L2",IF(E149&gt;=$AF$30,"L1","-")))))))))),"?")</f>
        <v>.</v>
      </c>
    </row>
    <row r="150" spans="1:20" x14ac:dyDescent="0.3">
      <c r="A150" s="17"/>
      <c r="B150" s="55">
        <v>2</v>
      </c>
      <c r="C150" s="18" t="str">
        <f t="shared" si="132"/>
        <v/>
      </c>
      <c r="D150" s="18" t="str">
        <f t="shared" si="133"/>
        <v/>
      </c>
      <c r="E150" s="101" t="s">
        <v>290</v>
      </c>
      <c r="F150" s="18">
        <f>Decsheets!$V$6</f>
        <v>5</v>
      </c>
      <c r="G150" s="10"/>
      <c r="I150" s="19"/>
      <c r="J150" s="16" t="str">
        <f t="shared" si="134"/>
        <v/>
      </c>
      <c r="K150" s="16" t="str">
        <f t="shared" si="134"/>
        <v/>
      </c>
      <c r="L150" s="16" t="str">
        <f t="shared" si="134"/>
        <v/>
      </c>
      <c r="M150" s="16" t="str">
        <f t="shared" si="134"/>
        <v/>
      </c>
      <c r="N150" s="16" t="str">
        <f t="shared" si="134"/>
        <v/>
      </c>
      <c r="O150" s="16" t="str">
        <f t="shared" si="134"/>
        <v/>
      </c>
      <c r="P150" s="16" t="str">
        <f t="shared" si="134"/>
        <v/>
      </c>
      <c r="Q150" s="16" t="str">
        <f t="shared" si="134"/>
        <v/>
      </c>
      <c r="R150" s="16"/>
      <c r="S150" s="10"/>
      <c r="T150" s="259" t="str">
        <f t="shared" si="135"/>
        <v>.</v>
      </c>
    </row>
    <row r="151" spans="1:20" x14ac:dyDescent="0.3">
      <c r="A151" s="17"/>
      <c r="B151" s="55">
        <v>3</v>
      </c>
      <c r="C151" s="18" t="str">
        <f t="shared" si="132"/>
        <v/>
      </c>
      <c r="D151" s="18" t="str">
        <f t="shared" si="133"/>
        <v/>
      </c>
      <c r="E151" s="101" t="s">
        <v>290</v>
      </c>
      <c r="F151" s="18">
        <f>Decsheets!$V$7</f>
        <v>4</v>
      </c>
      <c r="G151" s="10"/>
      <c r="I151" s="19"/>
      <c r="J151" s="16" t="str">
        <f t="shared" si="134"/>
        <v/>
      </c>
      <c r="K151" s="16" t="str">
        <f t="shared" si="134"/>
        <v/>
      </c>
      <c r="L151" s="16" t="str">
        <f t="shared" si="134"/>
        <v/>
      </c>
      <c r="M151" s="16" t="str">
        <f t="shared" si="134"/>
        <v/>
      </c>
      <c r="N151" s="16" t="str">
        <f t="shared" si="134"/>
        <v/>
      </c>
      <c r="O151" s="16" t="str">
        <f t="shared" si="134"/>
        <v/>
      </c>
      <c r="P151" s="16" t="str">
        <f t="shared" si="134"/>
        <v/>
      </c>
      <c r="Q151" s="16" t="str">
        <f t="shared" si="134"/>
        <v/>
      </c>
      <c r="R151" s="16"/>
      <c r="S151" s="10"/>
      <c r="T151" s="259" t="str">
        <f t="shared" si="135"/>
        <v>.</v>
      </c>
    </row>
    <row r="152" spans="1:20" x14ac:dyDescent="0.3">
      <c r="A152" s="17"/>
      <c r="B152" s="55" t="s">
        <v>22</v>
      </c>
      <c r="C152" s="18" t="str">
        <f t="shared" si="132"/>
        <v/>
      </c>
      <c r="D152" s="18" t="str">
        <f t="shared" si="133"/>
        <v/>
      </c>
      <c r="E152" s="101" t="s">
        <v>290</v>
      </c>
      <c r="F152" s="18">
        <f>Decsheets!$V$8</f>
        <v>3</v>
      </c>
      <c r="G152" s="10"/>
      <c r="I152" s="19"/>
      <c r="J152" s="16" t="str">
        <f t="shared" si="134"/>
        <v/>
      </c>
      <c r="K152" s="16" t="str">
        <f t="shared" si="134"/>
        <v/>
      </c>
      <c r="L152" s="16" t="str">
        <f t="shared" si="134"/>
        <v/>
      </c>
      <c r="M152" s="16" t="str">
        <f t="shared" si="134"/>
        <v/>
      </c>
      <c r="N152" s="16" t="str">
        <f t="shared" si="134"/>
        <v/>
      </c>
      <c r="O152" s="16" t="str">
        <f t="shared" si="134"/>
        <v/>
      </c>
      <c r="P152" s="16" t="str">
        <f t="shared" si="134"/>
        <v/>
      </c>
      <c r="Q152" s="16" t="str">
        <f t="shared" si="134"/>
        <v/>
      </c>
      <c r="R152" s="16"/>
      <c r="S152" s="10"/>
      <c r="T152" s="259" t="str">
        <f t="shared" si="135"/>
        <v>.</v>
      </c>
    </row>
    <row r="153" spans="1:20" x14ac:dyDescent="0.3">
      <c r="A153" s="17"/>
      <c r="B153" s="55" t="s">
        <v>23</v>
      </c>
      <c r="C153" s="18" t="str">
        <f t="shared" si="132"/>
        <v/>
      </c>
      <c r="D153" s="18" t="str">
        <f t="shared" si="133"/>
        <v/>
      </c>
      <c r="E153" s="101" t="s">
        <v>290</v>
      </c>
      <c r="F153" s="18">
        <f>Decsheets!$V$9</f>
        <v>2</v>
      </c>
      <c r="G153" s="10"/>
      <c r="I153" s="19"/>
      <c r="J153" s="16" t="str">
        <f t="shared" si="134"/>
        <v/>
      </c>
      <c r="K153" s="16" t="str">
        <f t="shared" si="134"/>
        <v/>
      </c>
      <c r="L153" s="16" t="str">
        <f t="shared" si="134"/>
        <v/>
      </c>
      <c r="M153" s="16" t="str">
        <f t="shared" si="134"/>
        <v/>
      </c>
      <c r="N153" s="16" t="str">
        <f t="shared" si="134"/>
        <v/>
      </c>
      <c r="O153" s="16" t="str">
        <f t="shared" si="134"/>
        <v/>
      </c>
      <c r="P153" s="16" t="str">
        <f t="shared" si="134"/>
        <v/>
      </c>
      <c r="Q153" s="16" t="str">
        <f t="shared" si="134"/>
        <v/>
      </c>
      <c r="R153" s="16"/>
      <c r="S153" s="10"/>
      <c r="T153" s="259" t="str">
        <f t="shared" si="135"/>
        <v>.</v>
      </c>
    </row>
    <row r="154" spans="1:20" x14ac:dyDescent="0.3">
      <c r="A154" s="17"/>
      <c r="B154" s="55" t="s">
        <v>24</v>
      </c>
      <c r="C154" s="18" t="str">
        <f t="shared" si="132"/>
        <v/>
      </c>
      <c r="D154" s="18" t="str">
        <f t="shared" si="133"/>
        <v/>
      </c>
      <c r="E154" s="101" t="s">
        <v>290</v>
      </c>
      <c r="F154" s="18">
        <f>Decsheets!$V$10</f>
        <v>1</v>
      </c>
      <c r="G154" s="10"/>
      <c r="I154" s="19"/>
      <c r="J154" s="16" t="str">
        <f t="shared" si="134"/>
        <v/>
      </c>
      <c r="K154" s="16" t="str">
        <f t="shared" si="134"/>
        <v/>
      </c>
      <c r="L154" s="16" t="str">
        <f t="shared" si="134"/>
        <v/>
      </c>
      <c r="M154" s="16" t="str">
        <f t="shared" si="134"/>
        <v/>
      </c>
      <c r="N154" s="16" t="str">
        <f t="shared" si="134"/>
        <v/>
      </c>
      <c r="O154" s="16" t="str">
        <f t="shared" si="134"/>
        <v/>
      </c>
      <c r="P154" s="16" t="str">
        <f t="shared" si="134"/>
        <v/>
      </c>
      <c r="Q154" s="16" t="str">
        <f t="shared" si="134"/>
        <v/>
      </c>
      <c r="R154" s="16"/>
      <c r="S154" s="10"/>
      <c r="T154" s="259" t="str">
        <f t="shared" si="135"/>
        <v>.</v>
      </c>
    </row>
    <row r="155" spans="1:20" x14ac:dyDescent="0.3">
      <c r="A155" s="17"/>
      <c r="B155" s="55">
        <v>7</v>
      </c>
      <c r="C155" s="18" t="str">
        <f t="shared" si="132"/>
        <v/>
      </c>
      <c r="D155" s="18" t="str">
        <f t="shared" si="133"/>
        <v/>
      </c>
      <c r="E155" s="101" t="s">
        <v>290</v>
      </c>
      <c r="F155" s="18">
        <v>1</v>
      </c>
      <c r="G155" s="10"/>
      <c r="I155" s="19"/>
      <c r="J155" s="16" t="str">
        <f t="shared" si="134"/>
        <v/>
      </c>
      <c r="K155" s="16" t="str">
        <f t="shared" si="134"/>
        <v/>
      </c>
      <c r="L155" s="16" t="str">
        <f t="shared" si="134"/>
        <v/>
      </c>
      <c r="M155" s="16" t="str">
        <f t="shared" si="134"/>
        <v/>
      </c>
      <c r="N155" s="16" t="str">
        <f t="shared" si="134"/>
        <v/>
      </c>
      <c r="O155" s="16" t="str">
        <f t="shared" si="134"/>
        <v/>
      </c>
      <c r="P155" s="16" t="str">
        <f t="shared" si="134"/>
        <v/>
      </c>
      <c r="Q155" s="16" t="str">
        <f t="shared" si="134"/>
        <v/>
      </c>
      <c r="R155" s="16">
        <f>SUM(Decsheets!$V$5:$V$12)-(SUM(J149:P155))</f>
        <v>21</v>
      </c>
      <c r="S155" s="10"/>
      <c r="T155" s="259" t="str">
        <f t="shared" si="135"/>
        <v>.</v>
      </c>
    </row>
    <row r="156" spans="1:20" x14ac:dyDescent="0.3">
      <c r="A156" s="23" t="s">
        <v>10</v>
      </c>
      <c r="B156" s="54"/>
      <c r="C156" s="20" t="s">
        <v>99</v>
      </c>
      <c r="D156" s="19"/>
      <c r="E156" s="128" t="s">
        <v>290</v>
      </c>
      <c r="F156" s="19"/>
      <c r="G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41</v>
      </c>
      <c r="T156" s="260"/>
    </row>
    <row r="157" spans="1:20" x14ac:dyDescent="0.3">
      <c r="A157" s="17"/>
      <c r="B157" s="55">
        <v>1</v>
      </c>
      <c r="C157" s="18" t="str">
        <f t="shared" ref="C157:C163" si="136">IF(A157="","",VLOOKUP($A$156,IF(LEN(A157)=2,U15BB,U15BA),VLOOKUP(LEFT(A157,1),club,6,FALSE),FALSE))</f>
        <v/>
      </c>
      <c r="D157" s="18" t="str">
        <f t="shared" si="133"/>
        <v/>
      </c>
      <c r="E157" s="101" t="s">
        <v>290</v>
      </c>
      <c r="F157" s="18">
        <f>Decsheets!$V$5</f>
        <v>6</v>
      </c>
      <c r="G157" s="10"/>
      <c r="I157" s="19"/>
      <c r="J157" s="16" t="str">
        <f t="shared" ref="J157:Q163" si="137">IF($A157="","",IF(LEFT($A157,1)=J$12,$F157,""))</f>
        <v/>
      </c>
      <c r="K157" s="16" t="str">
        <f t="shared" si="137"/>
        <v/>
      </c>
      <c r="L157" s="16" t="str">
        <f t="shared" si="137"/>
        <v/>
      </c>
      <c r="M157" s="16" t="str">
        <f t="shared" si="137"/>
        <v/>
      </c>
      <c r="N157" s="16" t="str">
        <f t="shared" si="137"/>
        <v/>
      </c>
      <c r="O157" s="16" t="str">
        <f t="shared" si="137"/>
        <v/>
      </c>
      <c r="P157" s="16" t="str">
        <f t="shared" si="137"/>
        <v/>
      </c>
      <c r="Q157" s="16" t="str">
        <f t="shared" si="137"/>
        <v/>
      </c>
      <c r="R157" s="16"/>
      <c r="S157" s="10"/>
      <c r="T157" s="259" t="str">
        <f t="shared" ref="T157:T163" si="138">IFERROR(IF(E157=".",".",IF(E157&gt;=$AN$30,"L9",IF(E157&gt;=$AM$30,"L8",IF(E157&gt;=$AL$30,"L7",IF(E157&gt;=$AK$30,"L6",IF(E157&gt;=$AJ$30,"L5",IF(E157&gt;=$AI$30,"L4",IF(E157&gt;=$AH$30,"L3",IF(E157&gt;=$AG$30,"L2",IF(E157&gt;=$AF$30,"L1","-")))))))))),"?")</f>
        <v>.</v>
      </c>
    </row>
    <row r="158" spans="1:20" x14ac:dyDescent="0.3">
      <c r="A158" s="17"/>
      <c r="B158" s="55">
        <v>2</v>
      </c>
      <c r="C158" s="18" t="str">
        <f t="shared" si="136"/>
        <v/>
      </c>
      <c r="D158" s="18" t="str">
        <f t="shared" si="133"/>
        <v/>
      </c>
      <c r="E158" s="101" t="s">
        <v>290</v>
      </c>
      <c r="F158" s="18">
        <f>Decsheets!$V$6</f>
        <v>5</v>
      </c>
      <c r="G158" s="10"/>
      <c r="I158" s="19"/>
      <c r="J158" s="16" t="str">
        <f t="shared" si="137"/>
        <v/>
      </c>
      <c r="K158" s="16" t="str">
        <f t="shared" si="137"/>
        <v/>
      </c>
      <c r="L158" s="16" t="str">
        <f t="shared" si="137"/>
        <v/>
      </c>
      <c r="M158" s="16" t="str">
        <f t="shared" si="137"/>
        <v/>
      </c>
      <c r="N158" s="16" t="str">
        <f t="shared" si="137"/>
        <v/>
      </c>
      <c r="O158" s="16" t="str">
        <f t="shared" si="137"/>
        <v/>
      </c>
      <c r="P158" s="16" t="str">
        <f t="shared" si="137"/>
        <v/>
      </c>
      <c r="Q158" s="16" t="str">
        <f t="shared" si="137"/>
        <v/>
      </c>
      <c r="R158" s="16"/>
      <c r="S158" s="10"/>
      <c r="T158" s="259" t="str">
        <f t="shared" si="138"/>
        <v>.</v>
      </c>
    </row>
    <row r="159" spans="1:20" x14ac:dyDescent="0.3">
      <c r="A159" s="17"/>
      <c r="B159" s="55">
        <v>3</v>
      </c>
      <c r="C159" s="18" t="str">
        <f t="shared" si="136"/>
        <v/>
      </c>
      <c r="D159" s="18" t="str">
        <f t="shared" si="133"/>
        <v/>
      </c>
      <c r="E159" s="101" t="s">
        <v>290</v>
      </c>
      <c r="F159" s="18">
        <f>Decsheets!$V$7</f>
        <v>4</v>
      </c>
      <c r="G159" s="10"/>
      <c r="I159" s="19"/>
      <c r="J159" s="16" t="str">
        <f t="shared" si="137"/>
        <v/>
      </c>
      <c r="K159" s="16" t="str">
        <f t="shared" si="137"/>
        <v/>
      </c>
      <c r="L159" s="16" t="str">
        <f t="shared" si="137"/>
        <v/>
      </c>
      <c r="M159" s="16" t="str">
        <f t="shared" si="137"/>
        <v/>
      </c>
      <c r="N159" s="16" t="str">
        <f t="shared" si="137"/>
        <v/>
      </c>
      <c r="O159" s="16" t="str">
        <f t="shared" si="137"/>
        <v/>
      </c>
      <c r="P159" s="16" t="str">
        <f t="shared" si="137"/>
        <v/>
      </c>
      <c r="Q159" s="16" t="str">
        <f t="shared" si="137"/>
        <v/>
      </c>
      <c r="R159" s="16"/>
      <c r="S159" s="10"/>
      <c r="T159" s="259" t="str">
        <f t="shared" si="138"/>
        <v>.</v>
      </c>
    </row>
    <row r="160" spans="1:20" x14ac:dyDescent="0.3">
      <c r="A160" s="17"/>
      <c r="B160" s="55" t="s">
        <v>22</v>
      </c>
      <c r="C160" s="18" t="str">
        <f t="shared" si="136"/>
        <v/>
      </c>
      <c r="D160" s="18" t="str">
        <f t="shared" si="133"/>
        <v/>
      </c>
      <c r="E160" s="101" t="s">
        <v>290</v>
      </c>
      <c r="F160" s="18">
        <f>Decsheets!$V$8</f>
        <v>3</v>
      </c>
      <c r="G160" s="10"/>
      <c r="I160" s="19"/>
      <c r="J160" s="16" t="str">
        <f t="shared" si="137"/>
        <v/>
      </c>
      <c r="K160" s="16" t="str">
        <f t="shared" si="137"/>
        <v/>
      </c>
      <c r="L160" s="16" t="str">
        <f t="shared" si="137"/>
        <v/>
      </c>
      <c r="M160" s="16" t="str">
        <f t="shared" si="137"/>
        <v/>
      </c>
      <c r="N160" s="16" t="str">
        <f t="shared" si="137"/>
        <v/>
      </c>
      <c r="O160" s="16" t="str">
        <f t="shared" si="137"/>
        <v/>
      </c>
      <c r="P160" s="16" t="str">
        <f t="shared" si="137"/>
        <v/>
      </c>
      <c r="Q160" s="16" t="str">
        <f t="shared" si="137"/>
        <v/>
      </c>
      <c r="R160" s="16"/>
      <c r="S160" s="10"/>
      <c r="T160" s="259" t="str">
        <f t="shared" si="138"/>
        <v>.</v>
      </c>
    </row>
    <row r="161" spans="1:20" x14ac:dyDescent="0.3">
      <c r="A161" s="17"/>
      <c r="B161" s="55" t="s">
        <v>23</v>
      </c>
      <c r="C161" s="18" t="str">
        <f t="shared" si="136"/>
        <v/>
      </c>
      <c r="D161" s="18" t="str">
        <f t="shared" si="133"/>
        <v/>
      </c>
      <c r="E161" s="101" t="s">
        <v>290</v>
      </c>
      <c r="F161" s="18">
        <f>Decsheets!$V$9</f>
        <v>2</v>
      </c>
      <c r="G161" s="10"/>
      <c r="I161" s="19"/>
      <c r="J161" s="16" t="str">
        <f t="shared" si="137"/>
        <v/>
      </c>
      <c r="K161" s="16" t="str">
        <f t="shared" si="137"/>
        <v/>
      </c>
      <c r="L161" s="16" t="str">
        <f t="shared" si="137"/>
        <v/>
      </c>
      <c r="M161" s="16" t="str">
        <f t="shared" si="137"/>
        <v/>
      </c>
      <c r="N161" s="16" t="str">
        <f t="shared" si="137"/>
        <v/>
      </c>
      <c r="O161" s="16" t="str">
        <f t="shared" si="137"/>
        <v/>
      </c>
      <c r="P161" s="16" t="str">
        <f t="shared" si="137"/>
        <v/>
      </c>
      <c r="Q161" s="16" t="str">
        <f t="shared" si="137"/>
        <v/>
      </c>
      <c r="R161" s="16"/>
      <c r="S161" s="10"/>
      <c r="T161" s="259" t="str">
        <f t="shared" si="138"/>
        <v>.</v>
      </c>
    </row>
    <row r="162" spans="1:20" x14ac:dyDescent="0.3">
      <c r="A162" s="17"/>
      <c r="B162" s="55" t="s">
        <v>24</v>
      </c>
      <c r="C162" s="18" t="str">
        <f t="shared" si="136"/>
        <v/>
      </c>
      <c r="D162" s="18" t="str">
        <f t="shared" si="133"/>
        <v/>
      </c>
      <c r="E162" s="101" t="s">
        <v>290</v>
      </c>
      <c r="F162" s="18">
        <f>Decsheets!$V$10</f>
        <v>1</v>
      </c>
      <c r="G162" s="10"/>
      <c r="I162" s="19"/>
      <c r="J162" s="16" t="str">
        <f t="shared" si="137"/>
        <v/>
      </c>
      <c r="K162" s="16" t="str">
        <f t="shared" si="137"/>
        <v/>
      </c>
      <c r="L162" s="16" t="str">
        <f t="shared" si="137"/>
        <v/>
      </c>
      <c r="M162" s="16" t="str">
        <f t="shared" si="137"/>
        <v/>
      </c>
      <c r="N162" s="16" t="str">
        <f t="shared" si="137"/>
        <v/>
      </c>
      <c r="O162" s="16" t="str">
        <f t="shared" si="137"/>
        <v/>
      </c>
      <c r="P162" s="16" t="str">
        <f t="shared" si="137"/>
        <v/>
      </c>
      <c r="Q162" s="16" t="str">
        <f t="shared" si="137"/>
        <v/>
      </c>
      <c r="R162" s="16"/>
      <c r="S162" s="10"/>
      <c r="T162" s="259" t="str">
        <f t="shared" si="138"/>
        <v>.</v>
      </c>
    </row>
    <row r="163" spans="1:20" x14ac:dyDescent="0.3">
      <c r="A163" s="17"/>
      <c r="B163" s="55">
        <v>7</v>
      </c>
      <c r="C163" s="18" t="str">
        <f t="shared" si="136"/>
        <v/>
      </c>
      <c r="D163" s="18" t="str">
        <f t="shared" si="133"/>
        <v/>
      </c>
      <c r="E163" s="101" t="s">
        <v>290</v>
      </c>
      <c r="F163" s="18">
        <v>1</v>
      </c>
      <c r="G163" s="10"/>
      <c r="I163" s="19"/>
      <c r="J163" s="16" t="str">
        <f t="shared" si="137"/>
        <v/>
      </c>
      <c r="K163" s="16" t="str">
        <f t="shared" si="137"/>
        <v/>
      </c>
      <c r="L163" s="16" t="str">
        <f t="shared" si="137"/>
        <v/>
      </c>
      <c r="M163" s="16" t="str">
        <f t="shared" si="137"/>
        <v/>
      </c>
      <c r="N163" s="16" t="str">
        <f t="shared" si="137"/>
        <v/>
      </c>
      <c r="O163" s="16" t="str">
        <f t="shared" si="137"/>
        <v/>
      </c>
      <c r="P163" s="16" t="str">
        <f t="shared" si="137"/>
        <v/>
      </c>
      <c r="Q163" s="16" t="str">
        <f t="shared" si="137"/>
        <v/>
      </c>
      <c r="R163" s="16">
        <f>SUM(Decsheets!$V$5:$V$12)-(SUM(J157:P163))</f>
        <v>21</v>
      </c>
      <c r="S163" s="10"/>
      <c r="T163" s="259" t="str">
        <f t="shared" si="138"/>
        <v>.</v>
      </c>
    </row>
    <row r="164" spans="1:20" x14ac:dyDescent="0.3">
      <c r="A164" s="23" t="s">
        <v>11</v>
      </c>
      <c r="B164" s="54"/>
      <c r="C164" s="20" t="s">
        <v>100</v>
      </c>
      <c r="D164" s="19"/>
      <c r="E164" s="128" t="s">
        <v>290</v>
      </c>
      <c r="F164" s="19"/>
      <c r="G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42</v>
      </c>
      <c r="T164" s="260"/>
    </row>
    <row r="165" spans="1:20" x14ac:dyDescent="0.3">
      <c r="A165" s="17"/>
      <c r="B165" s="55">
        <v>1</v>
      </c>
      <c r="C165" s="18" t="str">
        <f t="shared" ref="C165:C171" si="139">IF(A165="","",VLOOKUP($A$164,IF(LEN(A165)=2,U15BB,U15BA),VLOOKUP(LEFT(A165,1),club,6,FALSE),FALSE))</f>
        <v/>
      </c>
      <c r="D165" s="18" t="str">
        <f t="shared" si="133"/>
        <v/>
      </c>
      <c r="E165" s="101" t="s">
        <v>290</v>
      </c>
      <c r="F165" s="18">
        <f>Decsheets!$V$5</f>
        <v>6</v>
      </c>
      <c r="G165" s="10"/>
      <c r="I165" s="19"/>
      <c r="J165" s="16" t="str">
        <f t="shared" ref="J165:Q171" si="140">IF($A165="","",IF(LEFT($A165,1)=J$12,$F165,""))</f>
        <v/>
      </c>
      <c r="K165" s="16" t="str">
        <f t="shared" si="140"/>
        <v/>
      </c>
      <c r="L165" s="16" t="str">
        <f t="shared" si="140"/>
        <v/>
      </c>
      <c r="M165" s="16" t="str">
        <f t="shared" si="140"/>
        <v/>
      </c>
      <c r="N165" s="16" t="str">
        <f t="shared" si="140"/>
        <v/>
      </c>
      <c r="O165" s="16" t="str">
        <f t="shared" si="140"/>
        <v/>
      </c>
      <c r="P165" s="16" t="str">
        <f t="shared" si="140"/>
        <v/>
      </c>
      <c r="Q165" s="16" t="str">
        <f t="shared" si="140"/>
        <v/>
      </c>
      <c r="R165" s="16"/>
      <c r="S165" s="10"/>
      <c r="T165" s="259" t="str">
        <f t="shared" ref="T165:T171" si="141">IFERROR(IF(E165=".",".",IF(E165&gt;=$AN$27,"L9",IF(E165&gt;=$AM$27,"L8",IF(E165&gt;=$AL$27,"L7",IF(E165&gt;=$AK$27,"L6",IF(E165&gt;=$AJ$27,"L5",IF(E165&gt;=$AI$27,"L4",IF(E165&gt;=$AH$27,"L3",IF(E165&gt;=$AG$27,"L2",IF(E165&gt;=$AF$27,"L1","-")))))))))),"?")</f>
        <v>.</v>
      </c>
    </row>
    <row r="166" spans="1:20" x14ac:dyDescent="0.3">
      <c r="A166" s="17"/>
      <c r="B166" s="55">
        <v>2</v>
      </c>
      <c r="C166" s="18" t="str">
        <f t="shared" si="139"/>
        <v/>
      </c>
      <c r="D166" s="18" t="str">
        <f t="shared" si="133"/>
        <v/>
      </c>
      <c r="E166" s="101" t="s">
        <v>290</v>
      </c>
      <c r="F166" s="18">
        <f>Decsheets!$V$6</f>
        <v>5</v>
      </c>
      <c r="G166" s="10"/>
      <c r="I166" s="19"/>
      <c r="J166" s="16" t="str">
        <f t="shared" si="140"/>
        <v/>
      </c>
      <c r="K166" s="16" t="str">
        <f t="shared" si="140"/>
        <v/>
      </c>
      <c r="L166" s="16" t="str">
        <f t="shared" si="140"/>
        <v/>
      </c>
      <c r="M166" s="16" t="str">
        <f t="shared" si="140"/>
        <v/>
      </c>
      <c r="N166" s="16" t="str">
        <f t="shared" si="140"/>
        <v/>
      </c>
      <c r="O166" s="16" t="str">
        <f t="shared" si="140"/>
        <v/>
      </c>
      <c r="P166" s="16" t="str">
        <f t="shared" si="140"/>
        <v/>
      </c>
      <c r="Q166" s="16" t="str">
        <f t="shared" si="140"/>
        <v/>
      </c>
      <c r="R166" s="16"/>
      <c r="S166" s="10"/>
      <c r="T166" s="259" t="str">
        <f t="shared" si="141"/>
        <v>.</v>
      </c>
    </row>
    <row r="167" spans="1:20" x14ac:dyDescent="0.3">
      <c r="A167" s="17"/>
      <c r="B167" s="55">
        <v>3</v>
      </c>
      <c r="C167" s="18" t="str">
        <f t="shared" si="139"/>
        <v/>
      </c>
      <c r="D167" s="18" t="str">
        <f t="shared" si="133"/>
        <v/>
      </c>
      <c r="E167" s="101" t="s">
        <v>290</v>
      </c>
      <c r="F167" s="18">
        <f>Decsheets!$V$7</f>
        <v>4</v>
      </c>
      <c r="G167" s="10"/>
      <c r="I167" s="19"/>
      <c r="J167" s="16" t="str">
        <f t="shared" si="140"/>
        <v/>
      </c>
      <c r="K167" s="16" t="str">
        <f t="shared" si="140"/>
        <v/>
      </c>
      <c r="L167" s="16" t="str">
        <f t="shared" si="140"/>
        <v/>
      </c>
      <c r="M167" s="16" t="str">
        <f t="shared" si="140"/>
        <v/>
      </c>
      <c r="N167" s="16" t="str">
        <f t="shared" si="140"/>
        <v/>
      </c>
      <c r="O167" s="16" t="str">
        <f t="shared" si="140"/>
        <v/>
      </c>
      <c r="P167" s="16" t="str">
        <f t="shared" si="140"/>
        <v/>
      </c>
      <c r="Q167" s="16" t="str">
        <f t="shared" si="140"/>
        <v/>
      </c>
      <c r="R167" s="16"/>
      <c r="S167" s="10"/>
      <c r="T167" s="259" t="str">
        <f t="shared" si="141"/>
        <v>.</v>
      </c>
    </row>
    <row r="168" spans="1:20" x14ac:dyDescent="0.3">
      <c r="A168" s="17"/>
      <c r="B168" s="55" t="s">
        <v>22</v>
      </c>
      <c r="C168" s="18" t="str">
        <f t="shared" si="139"/>
        <v/>
      </c>
      <c r="D168" s="18" t="str">
        <f t="shared" si="133"/>
        <v/>
      </c>
      <c r="E168" s="101" t="s">
        <v>290</v>
      </c>
      <c r="F168" s="18">
        <f>Decsheets!$V$8</f>
        <v>3</v>
      </c>
      <c r="G168" s="10"/>
      <c r="I168" s="19"/>
      <c r="J168" s="16" t="str">
        <f t="shared" si="140"/>
        <v/>
      </c>
      <c r="K168" s="16" t="str">
        <f t="shared" si="140"/>
        <v/>
      </c>
      <c r="L168" s="16" t="str">
        <f t="shared" si="140"/>
        <v/>
      </c>
      <c r="M168" s="16" t="str">
        <f t="shared" si="140"/>
        <v/>
      </c>
      <c r="N168" s="16" t="str">
        <f t="shared" si="140"/>
        <v/>
      </c>
      <c r="O168" s="16" t="str">
        <f t="shared" si="140"/>
        <v/>
      </c>
      <c r="P168" s="16" t="str">
        <f t="shared" si="140"/>
        <v/>
      </c>
      <c r="Q168" s="16" t="str">
        <f t="shared" si="140"/>
        <v/>
      </c>
      <c r="R168" s="16"/>
      <c r="S168" s="10"/>
      <c r="T168" s="259" t="str">
        <f t="shared" si="141"/>
        <v>.</v>
      </c>
    </row>
    <row r="169" spans="1:20" x14ac:dyDescent="0.3">
      <c r="A169" s="17"/>
      <c r="B169" s="55" t="s">
        <v>23</v>
      </c>
      <c r="C169" s="18" t="str">
        <f t="shared" si="139"/>
        <v/>
      </c>
      <c r="D169" s="18" t="str">
        <f t="shared" si="133"/>
        <v/>
      </c>
      <c r="E169" s="101" t="s">
        <v>290</v>
      </c>
      <c r="F169" s="18">
        <f>Decsheets!$V$9</f>
        <v>2</v>
      </c>
      <c r="G169" s="10"/>
      <c r="I169" s="19"/>
      <c r="J169" s="16" t="str">
        <f t="shared" si="140"/>
        <v/>
      </c>
      <c r="K169" s="16" t="str">
        <f t="shared" si="140"/>
        <v/>
      </c>
      <c r="L169" s="16" t="str">
        <f t="shared" si="140"/>
        <v/>
      </c>
      <c r="M169" s="16" t="str">
        <f t="shared" si="140"/>
        <v/>
      </c>
      <c r="N169" s="16" t="str">
        <f t="shared" si="140"/>
        <v/>
      </c>
      <c r="O169" s="16" t="str">
        <f t="shared" si="140"/>
        <v/>
      </c>
      <c r="P169" s="16" t="str">
        <f t="shared" si="140"/>
        <v/>
      </c>
      <c r="Q169" s="16" t="str">
        <f t="shared" si="140"/>
        <v/>
      </c>
      <c r="R169" s="16"/>
      <c r="S169" s="10"/>
      <c r="T169" s="259" t="str">
        <f t="shared" si="141"/>
        <v>.</v>
      </c>
    </row>
    <row r="170" spans="1:20" x14ac:dyDescent="0.3">
      <c r="A170" s="17"/>
      <c r="B170" s="55" t="s">
        <v>24</v>
      </c>
      <c r="C170" s="18" t="str">
        <f t="shared" si="139"/>
        <v/>
      </c>
      <c r="D170" s="18" t="str">
        <f t="shared" si="133"/>
        <v/>
      </c>
      <c r="E170" s="101" t="s">
        <v>290</v>
      </c>
      <c r="F170" s="18">
        <f>Decsheets!$V$10</f>
        <v>1</v>
      </c>
      <c r="G170" s="10"/>
      <c r="I170" s="19"/>
      <c r="J170" s="16" t="str">
        <f t="shared" si="140"/>
        <v/>
      </c>
      <c r="K170" s="16" t="str">
        <f t="shared" si="140"/>
        <v/>
      </c>
      <c r="L170" s="16" t="str">
        <f t="shared" si="140"/>
        <v/>
      </c>
      <c r="M170" s="16" t="str">
        <f t="shared" si="140"/>
        <v/>
      </c>
      <c r="N170" s="16" t="str">
        <f t="shared" si="140"/>
        <v/>
      </c>
      <c r="O170" s="16" t="str">
        <f t="shared" si="140"/>
        <v/>
      </c>
      <c r="P170" s="16" t="str">
        <f t="shared" si="140"/>
        <v/>
      </c>
      <c r="Q170" s="16" t="str">
        <f t="shared" si="140"/>
        <v/>
      </c>
      <c r="R170" s="16"/>
      <c r="S170" s="10"/>
      <c r="T170" s="259" t="str">
        <f t="shared" si="141"/>
        <v>.</v>
      </c>
    </row>
    <row r="171" spans="1:20" x14ac:dyDescent="0.3">
      <c r="A171" s="17"/>
      <c r="B171" s="55">
        <v>7</v>
      </c>
      <c r="C171" s="18" t="str">
        <f t="shared" si="139"/>
        <v/>
      </c>
      <c r="D171" s="18" t="str">
        <f t="shared" si="133"/>
        <v/>
      </c>
      <c r="E171" s="101" t="s">
        <v>290</v>
      </c>
      <c r="F171" s="18">
        <v>1</v>
      </c>
      <c r="G171" s="10"/>
      <c r="I171" s="19"/>
      <c r="J171" s="16" t="str">
        <f t="shared" si="140"/>
        <v/>
      </c>
      <c r="K171" s="16" t="str">
        <f t="shared" si="140"/>
        <v/>
      </c>
      <c r="L171" s="16" t="str">
        <f t="shared" si="140"/>
        <v/>
      </c>
      <c r="M171" s="16" t="str">
        <f t="shared" si="140"/>
        <v/>
      </c>
      <c r="N171" s="16" t="str">
        <f t="shared" si="140"/>
        <v/>
      </c>
      <c r="O171" s="16" t="str">
        <f t="shared" si="140"/>
        <v/>
      </c>
      <c r="P171" s="16" t="str">
        <f t="shared" si="140"/>
        <v/>
      </c>
      <c r="Q171" s="16" t="str">
        <f t="shared" si="140"/>
        <v/>
      </c>
      <c r="R171" s="16">
        <f>SUM(Decsheets!$V$5:$V$12)-(SUM(J165:P171))</f>
        <v>21</v>
      </c>
      <c r="S171" s="10"/>
      <c r="T171" s="259" t="str">
        <f t="shared" si="141"/>
        <v>.</v>
      </c>
    </row>
    <row r="172" spans="1:20" x14ac:dyDescent="0.3">
      <c r="A172" s="23" t="s">
        <v>11</v>
      </c>
      <c r="B172" s="54"/>
      <c r="C172" s="20" t="s">
        <v>101</v>
      </c>
      <c r="D172" s="19"/>
      <c r="E172" s="128" t="s">
        <v>290</v>
      </c>
      <c r="F172" s="19"/>
      <c r="G172" s="10"/>
      <c r="I172" s="10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43</v>
      </c>
      <c r="T172" s="260"/>
    </row>
    <row r="173" spans="1:20" x14ac:dyDescent="0.3">
      <c r="A173" s="17"/>
      <c r="B173" s="55">
        <v>1</v>
      </c>
      <c r="C173" s="18" t="str">
        <f t="shared" ref="C173:C179" si="142">IF(A173="","",VLOOKUP($A$172,IF(LEN(A173)=2,U15BB,U15BA),VLOOKUP(LEFT(A173,1),club,6,FALSE),FALSE))</f>
        <v/>
      </c>
      <c r="D173" s="18" t="str">
        <f t="shared" si="133"/>
        <v/>
      </c>
      <c r="E173" s="101" t="s">
        <v>290</v>
      </c>
      <c r="F173" s="18">
        <f>Decsheets!$V$5</f>
        <v>6</v>
      </c>
      <c r="G173" s="10"/>
      <c r="I173" s="19"/>
      <c r="J173" s="16" t="str">
        <f t="shared" ref="J173:Q179" si="143">IF($A173="","",IF(LEFT($A173,1)=J$12,$F173,""))</f>
        <v/>
      </c>
      <c r="K173" s="16" t="str">
        <f t="shared" si="143"/>
        <v/>
      </c>
      <c r="L173" s="16" t="str">
        <f t="shared" si="143"/>
        <v/>
      </c>
      <c r="M173" s="16" t="str">
        <f t="shared" si="143"/>
        <v/>
      </c>
      <c r="N173" s="16" t="str">
        <f t="shared" si="143"/>
        <v/>
      </c>
      <c r="O173" s="16" t="str">
        <f t="shared" si="143"/>
        <v/>
      </c>
      <c r="P173" s="16" t="str">
        <f t="shared" si="143"/>
        <v/>
      </c>
      <c r="Q173" s="16" t="str">
        <f t="shared" si="143"/>
        <v/>
      </c>
      <c r="R173" s="16"/>
      <c r="S173" s="10"/>
      <c r="T173" s="259" t="str">
        <f t="shared" ref="T173:T179" si="144">IFERROR(IF(E173=".",".",IF(E173&gt;=$AN$27,"L9",IF(E173&gt;=$AM$27,"L8",IF(E173&gt;=$AL$27,"L7",IF(E173&gt;=$AK$27,"L6",IF(E173&gt;=$AJ$27,"L5",IF(E173&gt;=$AI$27,"L4",IF(E173&gt;=$AH$27,"L3",IF(E173&gt;=$AG$27,"L2",IF(E173&gt;=$AF$27,"L1","-")))))))))),"?")</f>
        <v>.</v>
      </c>
    </row>
    <row r="174" spans="1:20" x14ac:dyDescent="0.3">
      <c r="A174" s="17"/>
      <c r="B174" s="55">
        <v>2</v>
      </c>
      <c r="C174" s="18" t="str">
        <f t="shared" si="142"/>
        <v/>
      </c>
      <c r="D174" s="18" t="str">
        <f t="shared" si="133"/>
        <v/>
      </c>
      <c r="E174" s="101" t="s">
        <v>290</v>
      </c>
      <c r="F174" s="18">
        <f>Decsheets!$V$6</f>
        <v>5</v>
      </c>
      <c r="G174" s="10"/>
      <c r="I174" s="19"/>
      <c r="J174" s="16" t="str">
        <f t="shared" si="143"/>
        <v/>
      </c>
      <c r="K174" s="16" t="str">
        <f t="shared" si="143"/>
        <v/>
      </c>
      <c r="L174" s="16" t="str">
        <f t="shared" si="143"/>
        <v/>
      </c>
      <c r="M174" s="16" t="str">
        <f t="shared" si="143"/>
        <v/>
      </c>
      <c r="N174" s="16" t="str">
        <f t="shared" si="143"/>
        <v/>
      </c>
      <c r="O174" s="16" t="str">
        <f t="shared" si="143"/>
        <v/>
      </c>
      <c r="P174" s="16" t="str">
        <f t="shared" si="143"/>
        <v/>
      </c>
      <c r="Q174" s="16" t="str">
        <f t="shared" si="143"/>
        <v/>
      </c>
      <c r="R174" s="16"/>
      <c r="S174" s="10"/>
      <c r="T174" s="259" t="str">
        <f t="shared" si="144"/>
        <v>.</v>
      </c>
    </row>
    <row r="175" spans="1:20" x14ac:dyDescent="0.3">
      <c r="A175" s="17"/>
      <c r="B175" s="55">
        <v>3</v>
      </c>
      <c r="C175" s="18" t="str">
        <f t="shared" si="142"/>
        <v/>
      </c>
      <c r="D175" s="18" t="str">
        <f t="shared" si="133"/>
        <v/>
      </c>
      <c r="E175" s="101" t="s">
        <v>290</v>
      </c>
      <c r="F175" s="18">
        <f>Decsheets!$V$7</f>
        <v>4</v>
      </c>
      <c r="G175" s="10"/>
      <c r="I175" s="19"/>
      <c r="J175" s="16" t="str">
        <f t="shared" si="143"/>
        <v/>
      </c>
      <c r="K175" s="16" t="str">
        <f t="shared" si="143"/>
        <v/>
      </c>
      <c r="L175" s="16" t="str">
        <f t="shared" si="143"/>
        <v/>
      </c>
      <c r="M175" s="16" t="str">
        <f t="shared" si="143"/>
        <v/>
      </c>
      <c r="N175" s="16" t="str">
        <f t="shared" si="143"/>
        <v/>
      </c>
      <c r="O175" s="16" t="str">
        <f t="shared" si="143"/>
        <v/>
      </c>
      <c r="P175" s="16" t="str">
        <f t="shared" si="143"/>
        <v/>
      </c>
      <c r="Q175" s="16" t="str">
        <f t="shared" si="143"/>
        <v/>
      </c>
      <c r="R175" s="16"/>
      <c r="S175" s="10"/>
      <c r="T175" s="259" t="str">
        <f t="shared" si="144"/>
        <v>.</v>
      </c>
    </row>
    <row r="176" spans="1:20" x14ac:dyDescent="0.3">
      <c r="A176" s="17"/>
      <c r="B176" s="55" t="s">
        <v>22</v>
      </c>
      <c r="C176" s="18" t="str">
        <f t="shared" si="142"/>
        <v/>
      </c>
      <c r="D176" s="18" t="str">
        <f t="shared" si="133"/>
        <v/>
      </c>
      <c r="E176" s="101" t="s">
        <v>290</v>
      </c>
      <c r="F176" s="18">
        <f>Decsheets!$V$8</f>
        <v>3</v>
      </c>
      <c r="G176" s="10"/>
      <c r="I176" s="19"/>
      <c r="J176" s="16" t="str">
        <f t="shared" si="143"/>
        <v/>
      </c>
      <c r="K176" s="16" t="str">
        <f t="shared" si="143"/>
        <v/>
      </c>
      <c r="L176" s="16" t="str">
        <f t="shared" si="143"/>
        <v/>
      </c>
      <c r="M176" s="16" t="str">
        <f t="shared" si="143"/>
        <v/>
      </c>
      <c r="N176" s="16" t="str">
        <f t="shared" si="143"/>
        <v/>
      </c>
      <c r="O176" s="16" t="str">
        <f t="shared" si="143"/>
        <v/>
      </c>
      <c r="P176" s="16" t="str">
        <f t="shared" si="143"/>
        <v/>
      </c>
      <c r="Q176" s="16" t="str">
        <f t="shared" si="143"/>
        <v/>
      </c>
      <c r="R176" s="16"/>
      <c r="S176" s="10"/>
      <c r="T176" s="259" t="str">
        <f t="shared" si="144"/>
        <v>.</v>
      </c>
    </row>
    <row r="177" spans="1:20" x14ac:dyDescent="0.3">
      <c r="A177" s="17"/>
      <c r="B177" s="55" t="s">
        <v>23</v>
      </c>
      <c r="C177" s="18" t="str">
        <f t="shared" si="142"/>
        <v/>
      </c>
      <c r="D177" s="18" t="str">
        <f t="shared" si="133"/>
        <v/>
      </c>
      <c r="E177" s="101" t="s">
        <v>290</v>
      </c>
      <c r="F177" s="18">
        <f>Decsheets!$V$9</f>
        <v>2</v>
      </c>
      <c r="G177" s="10"/>
      <c r="I177" s="19"/>
      <c r="J177" s="16" t="str">
        <f t="shared" si="143"/>
        <v/>
      </c>
      <c r="K177" s="16" t="str">
        <f t="shared" si="143"/>
        <v/>
      </c>
      <c r="L177" s="16" t="str">
        <f t="shared" si="143"/>
        <v/>
      </c>
      <c r="M177" s="16" t="str">
        <f t="shared" si="143"/>
        <v/>
      </c>
      <c r="N177" s="16" t="str">
        <f t="shared" si="143"/>
        <v/>
      </c>
      <c r="O177" s="16" t="str">
        <f t="shared" si="143"/>
        <v/>
      </c>
      <c r="P177" s="16" t="str">
        <f t="shared" si="143"/>
        <v/>
      </c>
      <c r="Q177" s="16" t="str">
        <f t="shared" si="143"/>
        <v/>
      </c>
      <c r="R177" s="16"/>
      <c r="S177" s="10"/>
      <c r="T177" s="259" t="str">
        <f t="shared" si="144"/>
        <v>.</v>
      </c>
    </row>
    <row r="178" spans="1:20" x14ac:dyDescent="0.3">
      <c r="A178" s="17"/>
      <c r="B178" s="55" t="s">
        <v>24</v>
      </c>
      <c r="C178" s="18" t="str">
        <f t="shared" si="142"/>
        <v/>
      </c>
      <c r="D178" s="18" t="str">
        <f t="shared" si="133"/>
        <v/>
      </c>
      <c r="E178" s="101" t="s">
        <v>290</v>
      </c>
      <c r="F178" s="18">
        <f>Decsheets!$V$10</f>
        <v>1</v>
      </c>
      <c r="G178" s="10"/>
      <c r="I178" s="19"/>
      <c r="J178" s="16" t="str">
        <f t="shared" si="143"/>
        <v/>
      </c>
      <c r="K178" s="16" t="str">
        <f t="shared" si="143"/>
        <v/>
      </c>
      <c r="L178" s="16" t="str">
        <f t="shared" si="143"/>
        <v/>
      </c>
      <c r="M178" s="16" t="str">
        <f t="shared" si="143"/>
        <v/>
      </c>
      <c r="N178" s="16" t="str">
        <f t="shared" si="143"/>
        <v/>
      </c>
      <c r="O178" s="16" t="str">
        <f t="shared" si="143"/>
        <v/>
      </c>
      <c r="P178" s="16" t="str">
        <f t="shared" si="143"/>
        <v/>
      </c>
      <c r="Q178" s="16" t="str">
        <f t="shared" si="143"/>
        <v/>
      </c>
      <c r="R178" s="16"/>
      <c r="S178" s="10"/>
      <c r="T178" s="259" t="str">
        <f t="shared" si="144"/>
        <v>.</v>
      </c>
    </row>
    <row r="179" spans="1:20" x14ac:dyDescent="0.3">
      <c r="A179" s="17"/>
      <c r="B179" s="55">
        <v>7</v>
      </c>
      <c r="C179" s="18" t="str">
        <f t="shared" si="142"/>
        <v/>
      </c>
      <c r="D179" s="18" t="str">
        <f t="shared" si="133"/>
        <v/>
      </c>
      <c r="E179" s="101" t="s">
        <v>290</v>
      </c>
      <c r="F179" s="18">
        <v>1</v>
      </c>
      <c r="G179" s="10"/>
      <c r="I179" s="19"/>
      <c r="J179" s="16" t="str">
        <f t="shared" si="143"/>
        <v/>
      </c>
      <c r="K179" s="16" t="str">
        <f t="shared" si="143"/>
        <v/>
      </c>
      <c r="L179" s="16" t="str">
        <f t="shared" si="143"/>
        <v/>
      </c>
      <c r="M179" s="16" t="str">
        <f t="shared" si="143"/>
        <v/>
      </c>
      <c r="N179" s="16" t="str">
        <f t="shared" si="143"/>
        <v/>
      </c>
      <c r="O179" s="16" t="str">
        <f t="shared" si="143"/>
        <v/>
      </c>
      <c r="P179" s="16" t="str">
        <f t="shared" si="143"/>
        <v/>
      </c>
      <c r="Q179" s="16" t="str">
        <f t="shared" si="143"/>
        <v/>
      </c>
      <c r="R179" s="16">
        <f>SUM(Decsheets!$V$5:$V$12)-(SUM(J173:P179))</f>
        <v>21</v>
      </c>
      <c r="S179" s="10"/>
      <c r="T179" s="259" t="str">
        <f t="shared" si="144"/>
        <v>.</v>
      </c>
    </row>
    <row r="180" spans="1:20" x14ac:dyDescent="0.3">
      <c r="A180" s="23" t="s">
        <v>12</v>
      </c>
      <c r="B180" s="54"/>
      <c r="C180" s="20" t="s">
        <v>102</v>
      </c>
      <c r="D180" s="19"/>
      <c r="E180" s="128" t="s">
        <v>290</v>
      </c>
      <c r="F180" s="19"/>
      <c r="G180" s="10"/>
      <c r="I180" s="10"/>
      <c r="J180" s="16"/>
      <c r="K180" s="16"/>
      <c r="L180" s="16"/>
      <c r="M180" s="16"/>
      <c r="N180" s="16"/>
      <c r="O180" s="16"/>
      <c r="P180" s="16"/>
      <c r="Q180" s="16"/>
      <c r="R180" s="16"/>
      <c r="S180" s="10" t="s">
        <v>44</v>
      </c>
      <c r="T180" s="260"/>
    </row>
    <row r="181" spans="1:20" x14ac:dyDescent="0.3">
      <c r="A181" s="17"/>
      <c r="B181" s="55">
        <v>1</v>
      </c>
      <c r="C181" s="18" t="str">
        <f t="shared" ref="C181:C187" si="145">IF(A181="","",VLOOKUP($A$180,IF(LEN(A181)=2,U15BB,U15BA),VLOOKUP(LEFT(A181,1),club,6,FALSE),FALSE))</f>
        <v/>
      </c>
      <c r="D181" s="18" t="str">
        <f t="shared" si="133"/>
        <v/>
      </c>
      <c r="E181" s="101" t="s">
        <v>290</v>
      </c>
      <c r="F181" s="18">
        <f>Decsheets!$V$5</f>
        <v>6</v>
      </c>
      <c r="G181" s="10"/>
      <c r="I181" s="19"/>
      <c r="J181" s="16" t="str">
        <f t="shared" ref="J181:Q187" si="146">IF($A181="","",IF(LEFT($A181,1)=J$12,$F181,""))</f>
        <v/>
      </c>
      <c r="K181" s="16" t="str">
        <f t="shared" si="146"/>
        <v/>
      </c>
      <c r="L181" s="16" t="str">
        <f t="shared" si="146"/>
        <v/>
      </c>
      <c r="M181" s="16" t="str">
        <f t="shared" si="146"/>
        <v/>
      </c>
      <c r="N181" s="16" t="str">
        <f t="shared" si="146"/>
        <v/>
      </c>
      <c r="O181" s="16" t="str">
        <f t="shared" si="146"/>
        <v/>
      </c>
      <c r="P181" s="16" t="str">
        <f t="shared" si="146"/>
        <v/>
      </c>
      <c r="Q181" s="16" t="str">
        <f t="shared" si="146"/>
        <v/>
      </c>
      <c r="R181" s="16"/>
      <c r="S181" s="10"/>
      <c r="T181" s="259" t="str">
        <f t="shared" ref="T181:T187" si="147">IFERROR(IF(E181=".",".",IF(E181&gt;=$AN$28,"L9",IF(E181&gt;=$AM$28,"L8",IF(E181&gt;=$AL$28,"L7",IF(E181&gt;=$AK$28,"L6",IF(E181&gt;=$AJ$28,"L5",IF(E181&gt;=$AI$28,"L4",IF(E181&gt;=$AH$28,"L3",IF(E181&gt;=$AG$28,"L2",IF(E181&gt;=$AF$28,"L1","-")))))))))),"?")</f>
        <v>.</v>
      </c>
    </row>
    <row r="182" spans="1:20" x14ac:dyDescent="0.3">
      <c r="A182" s="17"/>
      <c r="B182" s="55">
        <v>2</v>
      </c>
      <c r="C182" s="18" t="str">
        <f t="shared" si="145"/>
        <v/>
      </c>
      <c r="D182" s="18" t="str">
        <f t="shared" si="133"/>
        <v/>
      </c>
      <c r="E182" s="101" t="s">
        <v>290</v>
      </c>
      <c r="F182" s="18">
        <f>Decsheets!$V$6</f>
        <v>5</v>
      </c>
      <c r="G182" s="10"/>
      <c r="I182" s="19"/>
      <c r="J182" s="16" t="str">
        <f t="shared" si="146"/>
        <v/>
      </c>
      <c r="K182" s="16" t="str">
        <f t="shared" si="146"/>
        <v/>
      </c>
      <c r="L182" s="16" t="str">
        <f t="shared" si="146"/>
        <v/>
      </c>
      <c r="M182" s="16" t="str">
        <f t="shared" si="146"/>
        <v/>
      </c>
      <c r="N182" s="16" t="str">
        <f t="shared" si="146"/>
        <v/>
      </c>
      <c r="O182" s="16" t="str">
        <f t="shared" si="146"/>
        <v/>
      </c>
      <c r="P182" s="16" t="str">
        <f t="shared" si="146"/>
        <v/>
      </c>
      <c r="Q182" s="16" t="str">
        <f t="shared" si="146"/>
        <v/>
      </c>
      <c r="R182" s="16"/>
      <c r="S182" s="10"/>
      <c r="T182" s="259" t="str">
        <f t="shared" si="147"/>
        <v>.</v>
      </c>
    </row>
    <row r="183" spans="1:20" x14ac:dyDescent="0.3">
      <c r="A183" s="17"/>
      <c r="B183" s="55">
        <v>3</v>
      </c>
      <c r="C183" s="18" t="str">
        <f t="shared" si="145"/>
        <v/>
      </c>
      <c r="D183" s="18" t="str">
        <f t="shared" si="133"/>
        <v/>
      </c>
      <c r="E183" s="101" t="s">
        <v>290</v>
      </c>
      <c r="F183" s="18">
        <f>Decsheets!$V$7</f>
        <v>4</v>
      </c>
      <c r="G183" s="10"/>
      <c r="I183" s="19"/>
      <c r="J183" s="16" t="str">
        <f t="shared" si="146"/>
        <v/>
      </c>
      <c r="K183" s="16" t="str">
        <f t="shared" si="146"/>
        <v/>
      </c>
      <c r="L183" s="16" t="str">
        <f t="shared" si="146"/>
        <v/>
      </c>
      <c r="M183" s="16" t="str">
        <f t="shared" si="146"/>
        <v/>
      </c>
      <c r="N183" s="16" t="str">
        <f t="shared" si="146"/>
        <v/>
      </c>
      <c r="O183" s="16" t="str">
        <f t="shared" si="146"/>
        <v/>
      </c>
      <c r="P183" s="16" t="str">
        <f t="shared" si="146"/>
        <v/>
      </c>
      <c r="Q183" s="16" t="str">
        <f t="shared" si="146"/>
        <v/>
      </c>
      <c r="R183" s="16"/>
      <c r="S183" s="10"/>
      <c r="T183" s="259" t="str">
        <f t="shared" si="147"/>
        <v>.</v>
      </c>
    </row>
    <row r="184" spans="1:20" x14ac:dyDescent="0.3">
      <c r="A184" s="17"/>
      <c r="B184" s="55" t="s">
        <v>22</v>
      </c>
      <c r="C184" s="18" t="str">
        <f t="shared" si="145"/>
        <v/>
      </c>
      <c r="D184" s="18" t="str">
        <f t="shared" si="133"/>
        <v/>
      </c>
      <c r="E184" s="101" t="s">
        <v>290</v>
      </c>
      <c r="F184" s="18">
        <f>Decsheets!$V$8</f>
        <v>3</v>
      </c>
      <c r="G184" s="10"/>
      <c r="I184" s="19"/>
      <c r="J184" s="16" t="str">
        <f t="shared" si="146"/>
        <v/>
      </c>
      <c r="K184" s="16" t="str">
        <f t="shared" si="146"/>
        <v/>
      </c>
      <c r="L184" s="16" t="str">
        <f t="shared" si="146"/>
        <v/>
      </c>
      <c r="M184" s="16" t="str">
        <f t="shared" si="146"/>
        <v/>
      </c>
      <c r="N184" s="16" t="str">
        <f t="shared" si="146"/>
        <v/>
      </c>
      <c r="O184" s="16" t="str">
        <f t="shared" si="146"/>
        <v/>
      </c>
      <c r="P184" s="16" t="str">
        <f t="shared" si="146"/>
        <v/>
      </c>
      <c r="Q184" s="16" t="str">
        <f t="shared" si="146"/>
        <v/>
      </c>
      <c r="R184" s="16"/>
      <c r="S184" s="10"/>
      <c r="T184" s="259" t="str">
        <f t="shared" si="147"/>
        <v>.</v>
      </c>
    </row>
    <row r="185" spans="1:20" x14ac:dyDescent="0.3">
      <c r="A185" s="17"/>
      <c r="B185" s="55" t="s">
        <v>23</v>
      </c>
      <c r="C185" s="18" t="str">
        <f t="shared" si="145"/>
        <v/>
      </c>
      <c r="D185" s="18" t="str">
        <f t="shared" si="133"/>
        <v/>
      </c>
      <c r="E185" s="101" t="s">
        <v>290</v>
      </c>
      <c r="F185" s="18">
        <f>Decsheets!$V$9</f>
        <v>2</v>
      </c>
      <c r="G185" s="10"/>
      <c r="I185" s="19"/>
      <c r="J185" s="16" t="str">
        <f t="shared" si="146"/>
        <v/>
      </c>
      <c r="K185" s="16" t="str">
        <f t="shared" si="146"/>
        <v/>
      </c>
      <c r="L185" s="16" t="str">
        <f t="shared" si="146"/>
        <v/>
      </c>
      <c r="M185" s="16" t="str">
        <f t="shared" si="146"/>
        <v/>
      </c>
      <c r="N185" s="16" t="str">
        <f t="shared" si="146"/>
        <v/>
      </c>
      <c r="O185" s="16" t="str">
        <f t="shared" si="146"/>
        <v/>
      </c>
      <c r="P185" s="16" t="str">
        <f t="shared" si="146"/>
        <v/>
      </c>
      <c r="Q185" s="16" t="str">
        <f t="shared" si="146"/>
        <v/>
      </c>
      <c r="R185" s="16"/>
      <c r="S185" s="10"/>
      <c r="T185" s="259" t="str">
        <f t="shared" si="147"/>
        <v>.</v>
      </c>
    </row>
    <row r="186" spans="1:20" x14ac:dyDescent="0.3">
      <c r="A186" s="17"/>
      <c r="B186" s="55" t="s">
        <v>24</v>
      </c>
      <c r="C186" s="18" t="str">
        <f t="shared" si="145"/>
        <v/>
      </c>
      <c r="D186" s="18" t="str">
        <f t="shared" si="133"/>
        <v/>
      </c>
      <c r="E186" s="101" t="s">
        <v>290</v>
      </c>
      <c r="F186" s="18">
        <f>Decsheets!$V$10</f>
        <v>1</v>
      </c>
      <c r="G186" s="10"/>
      <c r="I186" s="19"/>
      <c r="J186" s="16" t="str">
        <f t="shared" si="146"/>
        <v/>
      </c>
      <c r="K186" s="16" t="str">
        <f t="shared" si="146"/>
        <v/>
      </c>
      <c r="L186" s="16" t="str">
        <f t="shared" si="146"/>
        <v/>
      </c>
      <c r="M186" s="16" t="str">
        <f t="shared" si="146"/>
        <v/>
      </c>
      <c r="N186" s="16" t="str">
        <f t="shared" si="146"/>
        <v/>
      </c>
      <c r="O186" s="16" t="str">
        <f t="shared" si="146"/>
        <v/>
      </c>
      <c r="P186" s="16" t="str">
        <f t="shared" si="146"/>
        <v/>
      </c>
      <c r="Q186" s="16" t="str">
        <f t="shared" si="146"/>
        <v/>
      </c>
      <c r="R186" s="16"/>
      <c r="S186" s="10"/>
      <c r="T186" s="259" t="str">
        <f t="shared" si="147"/>
        <v>.</v>
      </c>
    </row>
    <row r="187" spans="1:20" x14ac:dyDescent="0.3">
      <c r="A187" s="17"/>
      <c r="B187" s="55">
        <v>7</v>
      </c>
      <c r="C187" s="18" t="str">
        <f t="shared" si="145"/>
        <v/>
      </c>
      <c r="D187" s="18" t="str">
        <f t="shared" si="133"/>
        <v/>
      </c>
      <c r="E187" s="101" t="s">
        <v>290</v>
      </c>
      <c r="F187" s="18">
        <v>1</v>
      </c>
      <c r="G187" s="10"/>
      <c r="I187" s="19"/>
      <c r="J187" s="16" t="str">
        <f t="shared" si="146"/>
        <v/>
      </c>
      <c r="K187" s="16" t="str">
        <f t="shared" si="146"/>
        <v/>
      </c>
      <c r="L187" s="16" t="str">
        <f t="shared" si="146"/>
        <v/>
      </c>
      <c r="M187" s="16" t="str">
        <f t="shared" si="146"/>
        <v/>
      </c>
      <c r="N187" s="16" t="str">
        <f t="shared" si="146"/>
        <v/>
      </c>
      <c r="O187" s="16" t="str">
        <f t="shared" si="146"/>
        <v/>
      </c>
      <c r="P187" s="16" t="str">
        <f t="shared" si="146"/>
        <v/>
      </c>
      <c r="Q187" s="16" t="str">
        <f t="shared" si="146"/>
        <v/>
      </c>
      <c r="R187" s="16">
        <f>SUM(Decsheets!$V$5:$V$12)-(SUM(J181:P187))</f>
        <v>21</v>
      </c>
      <c r="S187" s="10"/>
      <c r="T187" s="259" t="str">
        <f t="shared" si="147"/>
        <v>.</v>
      </c>
    </row>
    <row r="188" spans="1:20" x14ac:dyDescent="0.3">
      <c r="A188" s="23" t="s">
        <v>13</v>
      </c>
      <c r="B188" s="54"/>
      <c r="C188" s="20" t="s">
        <v>103</v>
      </c>
      <c r="D188" s="19"/>
      <c r="E188" s="128" t="s">
        <v>290</v>
      </c>
      <c r="F188" s="19"/>
      <c r="G188" s="10"/>
      <c r="I188" s="10"/>
      <c r="J188" s="16"/>
      <c r="K188" s="16"/>
      <c r="L188" s="16"/>
      <c r="M188" s="16"/>
      <c r="N188" s="16"/>
      <c r="O188" s="16"/>
      <c r="P188" s="16"/>
      <c r="Q188" s="16"/>
      <c r="R188" s="16"/>
      <c r="S188" s="10" t="s">
        <v>45</v>
      </c>
      <c r="T188" s="260"/>
    </row>
    <row r="189" spans="1:20" x14ac:dyDescent="0.3">
      <c r="A189" s="17"/>
      <c r="B189" s="55">
        <v>1</v>
      </c>
      <c r="C189" s="18" t="str">
        <f t="shared" ref="C189:C195" si="148">IF(A189="","",VLOOKUP($A$188,IF(LEN(A189)=2,U15BB,U15BA),VLOOKUP(LEFT(A189,1),club,6,FALSE),FALSE))</f>
        <v/>
      </c>
      <c r="D189" s="18" t="str">
        <f t="shared" si="133"/>
        <v/>
      </c>
      <c r="E189" s="101" t="s">
        <v>290</v>
      </c>
      <c r="F189" s="18">
        <f>Decsheets!$V$5</f>
        <v>6</v>
      </c>
      <c r="G189" s="10"/>
      <c r="I189" s="19"/>
      <c r="J189" s="16" t="str">
        <f t="shared" ref="J189:Q195" si="149">IF($A189="","",IF(LEFT($A189,1)=J$12,$F189,""))</f>
        <v/>
      </c>
      <c r="K189" s="16" t="str">
        <f t="shared" si="149"/>
        <v/>
      </c>
      <c r="L189" s="16" t="str">
        <f t="shared" si="149"/>
        <v/>
      </c>
      <c r="M189" s="16" t="str">
        <f t="shared" si="149"/>
        <v/>
      </c>
      <c r="N189" s="16" t="str">
        <f t="shared" si="149"/>
        <v/>
      </c>
      <c r="O189" s="16" t="str">
        <f t="shared" si="149"/>
        <v/>
      </c>
      <c r="P189" s="16" t="str">
        <f t="shared" si="149"/>
        <v/>
      </c>
      <c r="Q189" s="16" t="str">
        <f t="shared" si="149"/>
        <v/>
      </c>
      <c r="R189" s="16"/>
      <c r="S189" s="10"/>
      <c r="T189" s="259" t="str">
        <f t="shared" ref="T189:T195" si="150">IFERROR(IF(E189=".",".",IF(E189&gt;=$AN$29,"L9",IF(E189&gt;=$AM$29,"L8",IF(E189&gt;=$AL$29,"L7",IF(E189&gt;=$AK$29,"L6",IF(E189&gt;=$AJ$29,"L5",IF(E189&gt;=$AI$29,"L4",IF(E189&gt;=$AH$29,"L3",IF(E189&gt;=$AG$29,"L2",IF(E189&gt;=$AF$29,"L1","-")))))))))),"?")</f>
        <v>.</v>
      </c>
    </row>
    <row r="190" spans="1:20" x14ac:dyDescent="0.3">
      <c r="A190" s="17"/>
      <c r="B190" s="55">
        <v>2</v>
      </c>
      <c r="C190" s="18" t="str">
        <f t="shared" si="148"/>
        <v/>
      </c>
      <c r="D190" s="18" t="str">
        <f t="shared" si="133"/>
        <v/>
      </c>
      <c r="E190" s="101" t="s">
        <v>290</v>
      </c>
      <c r="F190" s="18">
        <f>Decsheets!$V$6</f>
        <v>5</v>
      </c>
      <c r="G190" s="10"/>
      <c r="I190" s="19"/>
      <c r="J190" s="16" t="str">
        <f t="shared" si="149"/>
        <v/>
      </c>
      <c r="K190" s="16" t="str">
        <f t="shared" si="149"/>
        <v/>
      </c>
      <c r="L190" s="16" t="str">
        <f t="shared" si="149"/>
        <v/>
      </c>
      <c r="M190" s="16" t="str">
        <f t="shared" si="149"/>
        <v/>
      </c>
      <c r="N190" s="16" t="str">
        <f t="shared" si="149"/>
        <v/>
      </c>
      <c r="O190" s="16" t="str">
        <f t="shared" si="149"/>
        <v/>
      </c>
      <c r="P190" s="16" t="str">
        <f t="shared" si="149"/>
        <v/>
      </c>
      <c r="Q190" s="16" t="str">
        <f t="shared" si="149"/>
        <v/>
      </c>
      <c r="R190" s="16"/>
      <c r="S190" s="10"/>
      <c r="T190" s="259" t="str">
        <f t="shared" si="150"/>
        <v>.</v>
      </c>
    </row>
    <row r="191" spans="1:20" x14ac:dyDescent="0.3">
      <c r="A191" s="17"/>
      <c r="B191" s="55">
        <v>3</v>
      </c>
      <c r="C191" s="18" t="str">
        <f t="shared" si="148"/>
        <v/>
      </c>
      <c r="D191" s="18" t="str">
        <f t="shared" si="133"/>
        <v/>
      </c>
      <c r="E191" s="101" t="s">
        <v>290</v>
      </c>
      <c r="F191" s="18">
        <f>Decsheets!$V$7</f>
        <v>4</v>
      </c>
      <c r="G191" s="10"/>
      <c r="I191" s="19"/>
      <c r="J191" s="16" t="str">
        <f t="shared" si="149"/>
        <v/>
      </c>
      <c r="K191" s="16" t="str">
        <f t="shared" si="149"/>
        <v/>
      </c>
      <c r="L191" s="16" t="str">
        <f t="shared" si="149"/>
        <v/>
      </c>
      <c r="M191" s="16" t="str">
        <f t="shared" si="149"/>
        <v/>
      </c>
      <c r="N191" s="16" t="str">
        <f t="shared" si="149"/>
        <v/>
      </c>
      <c r="O191" s="16" t="str">
        <f t="shared" si="149"/>
        <v/>
      </c>
      <c r="P191" s="16" t="str">
        <f t="shared" si="149"/>
        <v/>
      </c>
      <c r="Q191" s="16" t="str">
        <f t="shared" si="149"/>
        <v/>
      </c>
      <c r="R191" s="16"/>
      <c r="S191" s="10"/>
      <c r="T191" s="259" t="str">
        <f t="shared" si="150"/>
        <v>.</v>
      </c>
    </row>
    <row r="192" spans="1:20" x14ac:dyDescent="0.3">
      <c r="A192" s="17"/>
      <c r="B192" s="55" t="s">
        <v>22</v>
      </c>
      <c r="C192" s="18" t="str">
        <f t="shared" si="148"/>
        <v/>
      </c>
      <c r="D192" s="18" t="str">
        <f t="shared" si="133"/>
        <v/>
      </c>
      <c r="E192" s="101" t="s">
        <v>290</v>
      </c>
      <c r="F192" s="18">
        <f>Decsheets!$V$8</f>
        <v>3</v>
      </c>
      <c r="G192" s="10"/>
      <c r="I192" s="19"/>
      <c r="J192" s="16" t="str">
        <f t="shared" si="149"/>
        <v/>
      </c>
      <c r="K192" s="16" t="str">
        <f t="shared" si="149"/>
        <v/>
      </c>
      <c r="L192" s="16" t="str">
        <f t="shared" si="149"/>
        <v/>
      </c>
      <c r="M192" s="16" t="str">
        <f t="shared" si="149"/>
        <v/>
      </c>
      <c r="N192" s="16" t="str">
        <f t="shared" si="149"/>
        <v/>
      </c>
      <c r="O192" s="16" t="str">
        <f t="shared" si="149"/>
        <v/>
      </c>
      <c r="P192" s="16" t="str">
        <f t="shared" si="149"/>
        <v/>
      </c>
      <c r="Q192" s="16" t="str">
        <f t="shared" si="149"/>
        <v/>
      </c>
      <c r="R192" s="16"/>
      <c r="S192" s="10"/>
      <c r="T192" s="259" t="str">
        <f t="shared" si="150"/>
        <v>.</v>
      </c>
    </row>
    <row r="193" spans="1:20" x14ac:dyDescent="0.3">
      <c r="A193" s="17"/>
      <c r="B193" s="55" t="s">
        <v>23</v>
      </c>
      <c r="C193" s="18" t="str">
        <f t="shared" si="148"/>
        <v/>
      </c>
      <c r="D193" s="18" t="str">
        <f t="shared" si="133"/>
        <v/>
      </c>
      <c r="E193" s="101" t="s">
        <v>290</v>
      </c>
      <c r="F193" s="18">
        <f>Decsheets!$V$9</f>
        <v>2</v>
      </c>
      <c r="G193" s="10"/>
      <c r="I193" s="19"/>
      <c r="J193" s="16" t="str">
        <f t="shared" si="149"/>
        <v/>
      </c>
      <c r="K193" s="16" t="str">
        <f t="shared" si="149"/>
        <v/>
      </c>
      <c r="L193" s="16" t="str">
        <f t="shared" si="149"/>
        <v/>
      </c>
      <c r="M193" s="16" t="str">
        <f t="shared" si="149"/>
        <v/>
      </c>
      <c r="N193" s="16" t="str">
        <f t="shared" si="149"/>
        <v/>
      </c>
      <c r="O193" s="16" t="str">
        <f t="shared" si="149"/>
        <v/>
      </c>
      <c r="P193" s="16" t="str">
        <f t="shared" si="149"/>
        <v/>
      </c>
      <c r="Q193" s="16" t="str">
        <f t="shared" si="149"/>
        <v/>
      </c>
      <c r="R193" s="16"/>
      <c r="S193" s="10"/>
      <c r="T193" s="259" t="str">
        <f t="shared" si="150"/>
        <v>.</v>
      </c>
    </row>
    <row r="194" spans="1:20" x14ac:dyDescent="0.3">
      <c r="A194" s="17"/>
      <c r="B194" s="55" t="s">
        <v>24</v>
      </c>
      <c r="C194" s="18" t="str">
        <f t="shared" si="148"/>
        <v/>
      </c>
      <c r="D194" s="18" t="str">
        <f t="shared" si="133"/>
        <v/>
      </c>
      <c r="E194" s="101" t="s">
        <v>290</v>
      </c>
      <c r="F194" s="18">
        <f>Decsheets!$V$10</f>
        <v>1</v>
      </c>
      <c r="G194" s="10"/>
      <c r="I194" s="19"/>
      <c r="J194" s="16" t="str">
        <f t="shared" si="149"/>
        <v/>
      </c>
      <c r="K194" s="16" t="str">
        <f t="shared" si="149"/>
        <v/>
      </c>
      <c r="L194" s="16" t="str">
        <f t="shared" si="149"/>
        <v/>
      </c>
      <c r="M194" s="16" t="str">
        <f t="shared" si="149"/>
        <v/>
      </c>
      <c r="N194" s="16" t="str">
        <f t="shared" si="149"/>
        <v/>
      </c>
      <c r="O194" s="16" t="str">
        <f t="shared" si="149"/>
        <v/>
      </c>
      <c r="P194" s="16" t="str">
        <f t="shared" si="149"/>
        <v/>
      </c>
      <c r="Q194" s="16" t="str">
        <f t="shared" si="149"/>
        <v/>
      </c>
      <c r="R194" s="16"/>
      <c r="S194" s="10"/>
      <c r="T194" s="259" t="str">
        <f t="shared" si="150"/>
        <v>.</v>
      </c>
    </row>
    <row r="195" spans="1:20" x14ac:dyDescent="0.3">
      <c r="A195" s="17"/>
      <c r="B195" s="55">
        <v>7</v>
      </c>
      <c r="C195" s="18" t="str">
        <f t="shared" si="148"/>
        <v/>
      </c>
      <c r="D195" s="18" t="str">
        <f t="shared" si="133"/>
        <v/>
      </c>
      <c r="E195" s="101" t="s">
        <v>290</v>
      </c>
      <c r="F195" s="18">
        <v>1</v>
      </c>
      <c r="G195" s="10"/>
      <c r="I195" s="19"/>
      <c r="J195" s="16" t="str">
        <f t="shared" si="149"/>
        <v/>
      </c>
      <c r="K195" s="16" t="str">
        <f t="shared" si="149"/>
        <v/>
      </c>
      <c r="L195" s="16" t="str">
        <f t="shared" si="149"/>
        <v/>
      </c>
      <c r="M195" s="16" t="str">
        <f t="shared" si="149"/>
        <v/>
      </c>
      <c r="N195" s="16" t="str">
        <f t="shared" si="149"/>
        <v/>
      </c>
      <c r="O195" s="16" t="str">
        <f t="shared" si="149"/>
        <v/>
      </c>
      <c r="P195" s="16" t="str">
        <f t="shared" si="149"/>
        <v/>
      </c>
      <c r="Q195" s="16" t="str">
        <f t="shared" si="149"/>
        <v/>
      </c>
      <c r="R195" s="16">
        <f>SUM(Decsheets!$V$5:$V$12)-(SUM(J189:P195))</f>
        <v>21</v>
      </c>
      <c r="S195" s="10"/>
      <c r="T195" s="259" t="str">
        <f t="shared" si="150"/>
        <v>.</v>
      </c>
    </row>
    <row r="196" spans="1:20" x14ac:dyDescent="0.3">
      <c r="A196" s="23" t="s">
        <v>13</v>
      </c>
      <c r="B196" s="54"/>
      <c r="C196" s="20" t="s">
        <v>104</v>
      </c>
      <c r="D196" s="19"/>
      <c r="E196" s="128" t="s">
        <v>290</v>
      </c>
      <c r="F196" s="19"/>
      <c r="G196" s="10"/>
      <c r="I196" s="10"/>
      <c r="J196" s="16"/>
      <c r="K196" s="16"/>
      <c r="L196" s="16"/>
      <c r="M196" s="16"/>
      <c r="N196" s="16"/>
      <c r="O196" s="16"/>
      <c r="P196" s="16"/>
      <c r="Q196" s="16"/>
      <c r="R196" s="16"/>
      <c r="S196" s="10" t="s">
        <v>46</v>
      </c>
      <c r="T196" s="260"/>
    </row>
    <row r="197" spans="1:20" x14ac:dyDescent="0.3">
      <c r="A197" s="17"/>
      <c r="B197" s="55">
        <v>1</v>
      </c>
      <c r="C197" s="18" t="str">
        <f t="shared" ref="C197:C203" si="151">IF(A197="","",VLOOKUP($A$196,IF(LEN(A197)=2,U15BB,U15BA),VLOOKUP(LEFT(A197,1),club,6,FALSE),FALSE))</f>
        <v/>
      </c>
      <c r="D197" s="18" t="str">
        <f t="shared" si="133"/>
        <v/>
      </c>
      <c r="E197" s="101" t="s">
        <v>290</v>
      </c>
      <c r="F197" s="18">
        <f>Decsheets!$V$5</f>
        <v>6</v>
      </c>
      <c r="G197" s="10"/>
      <c r="I197" s="19"/>
      <c r="J197" s="16" t="str">
        <f t="shared" ref="J197:Q203" si="152">IF($A197="","",IF(LEFT($A197,1)=J$12,$F197,""))</f>
        <v/>
      </c>
      <c r="K197" s="16" t="str">
        <f t="shared" si="152"/>
        <v/>
      </c>
      <c r="L197" s="16" t="str">
        <f t="shared" si="152"/>
        <v/>
      </c>
      <c r="M197" s="16" t="str">
        <f t="shared" si="152"/>
        <v/>
      </c>
      <c r="N197" s="16" t="str">
        <f t="shared" si="152"/>
        <v/>
      </c>
      <c r="O197" s="16" t="str">
        <f t="shared" si="152"/>
        <v/>
      </c>
      <c r="P197" s="16" t="str">
        <f t="shared" si="152"/>
        <v/>
      </c>
      <c r="Q197" s="16" t="str">
        <f t="shared" si="152"/>
        <v/>
      </c>
      <c r="R197" s="16"/>
      <c r="S197" s="10"/>
      <c r="T197" s="259" t="str">
        <f t="shared" ref="T197:T203" si="153">IFERROR(IF(E197=".",".",IF(E197&gt;=$AN$29,"L9",IF(E197&gt;=$AM$29,"L8",IF(E197&gt;=$AL$29,"L7",IF(E197&gt;=$AK$29,"L6",IF(E197&gt;=$AJ$29,"L5",IF(E197&gt;=$AI$29,"L4",IF(E197&gt;=$AH$29,"L3",IF(E197&gt;=$AG$29,"L2",IF(E197&gt;=$AF$29,"L1","-")))))))))),"?")</f>
        <v>.</v>
      </c>
    </row>
    <row r="198" spans="1:20" x14ac:dyDescent="0.3">
      <c r="A198" s="17"/>
      <c r="B198" s="55">
        <v>2</v>
      </c>
      <c r="C198" s="18" t="str">
        <f t="shared" si="151"/>
        <v/>
      </c>
      <c r="D198" s="18" t="str">
        <f t="shared" ref="D198:D203" si="154">IF(A198="","",VLOOKUP(LEFT(A198,1),club,2,FALSE))</f>
        <v/>
      </c>
      <c r="E198" s="101" t="s">
        <v>290</v>
      </c>
      <c r="F198" s="18">
        <f>Decsheets!$V$6</f>
        <v>5</v>
      </c>
      <c r="G198" s="10"/>
      <c r="I198" s="19"/>
      <c r="J198" s="16" t="str">
        <f t="shared" si="152"/>
        <v/>
      </c>
      <c r="K198" s="16" t="str">
        <f t="shared" si="152"/>
        <v/>
      </c>
      <c r="L198" s="16" t="str">
        <f t="shared" si="152"/>
        <v/>
      </c>
      <c r="M198" s="16" t="str">
        <f t="shared" si="152"/>
        <v/>
      </c>
      <c r="N198" s="16" t="str">
        <f t="shared" si="152"/>
        <v/>
      </c>
      <c r="O198" s="16" t="str">
        <f t="shared" si="152"/>
        <v/>
      </c>
      <c r="P198" s="16" t="str">
        <f t="shared" si="152"/>
        <v/>
      </c>
      <c r="Q198" s="16" t="str">
        <f t="shared" si="152"/>
        <v/>
      </c>
      <c r="R198" s="16"/>
      <c r="S198" s="10"/>
      <c r="T198" s="259" t="str">
        <f t="shared" si="153"/>
        <v>.</v>
      </c>
    </row>
    <row r="199" spans="1:20" x14ac:dyDescent="0.3">
      <c r="A199" s="17"/>
      <c r="B199" s="55">
        <v>3</v>
      </c>
      <c r="C199" s="18" t="str">
        <f t="shared" si="151"/>
        <v/>
      </c>
      <c r="D199" s="18" t="str">
        <f t="shared" si="154"/>
        <v/>
      </c>
      <c r="E199" s="101" t="s">
        <v>290</v>
      </c>
      <c r="F199" s="18">
        <f>Decsheets!$V$7</f>
        <v>4</v>
      </c>
      <c r="G199" s="10"/>
      <c r="I199" s="19"/>
      <c r="J199" s="16" t="str">
        <f t="shared" si="152"/>
        <v/>
      </c>
      <c r="K199" s="16" t="str">
        <f t="shared" si="152"/>
        <v/>
      </c>
      <c r="L199" s="16" t="str">
        <f t="shared" si="152"/>
        <v/>
      </c>
      <c r="M199" s="16" t="str">
        <f t="shared" si="152"/>
        <v/>
      </c>
      <c r="N199" s="16" t="str">
        <f t="shared" si="152"/>
        <v/>
      </c>
      <c r="O199" s="16" t="str">
        <f t="shared" si="152"/>
        <v/>
      </c>
      <c r="P199" s="16" t="str">
        <f t="shared" si="152"/>
        <v/>
      </c>
      <c r="Q199" s="16" t="str">
        <f t="shared" si="152"/>
        <v/>
      </c>
      <c r="R199" s="16"/>
      <c r="S199" s="10"/>
      <c r="T199" s="259" t="str">
        <f t="shared" si="153"/>
        <v>.</v>
      </c>
    </row>
    <row r="200" spans="1:20" x14ac:dyDescent="0.3">
      <c r="A200" s="17"/>
      <c r="B200" s="55" t="s">
        <v>22</v>
      </c>
      <c r="C200" s="18" t="str">
        <f t="shared" si="151"/>
        <v/>
      </c>
      <c r="D200" s="18" t="str">
        <f t="shared" si="154"/>
        <v/>
      </c>
      <c r="E200" s="101" t="s">
        <v>290</v>
      </c>
      <c r="F200" s="18">
        <f>Decsheets!$V$8</f>
        <v>3</v>
      </c>
      <c r="G200" s="10"/>
      <c r="I200" s="19"/>
      <c r="J200" s="16" t="str">
        <f t="shared" si="152"/>
        <v/>
      </c>
      <c r="K200" s="16" t="str">
        <f t="shared" si="152"/>
        <v/>
      </c>
      <c r="L200" s="16" t="str">
        <f t="shared" si="152"/>
        <v/>
      </c>
      <c r="M200" s="16" t="str">
        <f t="shared" si="152"/>
        <v/>
      </c>
      <c r="N200" s="16" t="str">
        <f t="shared" si="152"/>
        <v/>
      </c>
      <c r="O200" s="16" t="str">
        <f t="shared" si="152"/>
        <v/>
      </c>
      <c r="P200" s="16" t="str">
        <f t="shared" si="152"/>
        <v/>
      </c>
      <c r="Q200" s="16" t="str">
        <f t="shared" si="152"/>
        <v/>
      </c>
      <c r="R200" s="16"/>
      <c r="S200" s="10"/>
      <c r="T200" s="259" t="str">
        <f t="shared" si="153"/>
        <v>.</v>
      </c>
    </row>
    <row r="201" spans="1:20" x14ac:dyDescent="0.3">
      <c r="A201" s="17"/>
      <c r="B201" s="55" t="s">
        <v>23</v>
      </c>
      <c r="C201" s="18" t="str">
        <f t="shared" si="151"/>
        <v/>
      </c>
      <c r="D201" s="18" t="str">
        <f t="shared" si="154"/>
        <v/>
      </c>
      <c r="E201" s="101" t="s">
        <v>290</v>
      </c>
      <c r="F201" s="18">
        <f>Decsheets!$V$9</f>
        <v>2</v>
      </c>
      <c r="G201" s="10"/>
      <c r="I201" s="19"/>
      <c r="J201" s="16" t="str">
        <f t="shared" si="152"/>
        <v/>
      </c>
      <c r="K201" s="16" t="str">
        <f t="shared" si="152"/>
        <v/>
      </c>
      <c r="L201" s="16" t="str">
        <f t="shared" si="152"/>
        <v/>
      </c>
      <c r="M201" s="16" t="str">
        <f t="shared" si="152"/>
        <v/>
      </c>
      <c r="N201" s="16" t="str">
        <f t="shared" si="152"/>
        <v/>
      </c>
      <c r="O201" s="16" t="str">
        <f t="shared" si="152"/>
        <v/>
      </c>
      <c r="P201" s="16" t="str">
        <f t="shared" si="152"/>
        <v/>
      </c>
      <c r="Q201" s="16" t="str">
        <f t="shared" si="152"/>
        <v/>
      </c>
      <c r="R201" s="16"/>
      <c r="S201" s="10"/>
      <c r="T201" s="259" t="str">
        <f t="shared" si="153"/>
        <v>.</v>
      </c>
    </row>
    <row r="202" spans="1:20" x14ac:dyDescent="0.3">
      <c r="A202" s="17"/>
      <c r="B202" s="55" t="s">
        <v>24</v>
      </c>
      <c r="C202" s="18" t="str">
        <f t="shared" si="151"/>
        <v/>
      </c>
      <c r="D202" s="18" t="str">
        <f t="shared" si="154"/>
        <v/>
      </c>
      <c r="E202" s="101" t="s">
        <v>290</v>
      </c>
      <c r="F202" s="18">
        <f>Decsheets!$V$10</f>
        <v>1</v>
      </c>
      <c r="G202" s="10"/>
      <c r="I202" s="19"/>
      <c r="J202" s="16" t="str">
        <f t="shared" si="152"/>
        <v/>
      </c>
      <c r="K202" s="16" t="str">
        <f t="shared" si="152"/>
        <v/>
      </c>
      <c r="L202" s="16" t="str">
        <f t="shared" si="152"/>
        <v/>
      </c>
      <c r="M202" s="16" t="str">
        <f t="shared" si="152"/>
        <v/>
      </c>
      <c r="N202" s="16" t="str">
        <f t="shared" si="152"/>
        <v/>
      </c>
      <c r="O202" s="16" t="str">
        <f t="shared" si="152"/>
        <v/>
      </c>
      <c r="P202" s="16" t="str">
        <f t="shared" si="152"/>
        <v/>
      </c>
      <c r="Q202" s="16" t="str">
        <f t="shared" si="152"/>
        <v/>
      </c>
      <c r="R202" s="16"/>
      <c r="S202" s="10"/>
      <c r="T202" s="259" t="str">
        <f t="shared" si="153"/>
        <v>.</v>
      </c>
    </row>
    <row r="203" spans="1:20" x14ac:dyDescent="0.3">
      <c r="A203" s="17"/>
      <c r="B203" s="55">
        <v>7</v>
      </c>
      <c r="C203" s="18" t="str">
        <f t="shared" si="151"/>
        <v/>
      </c>
      <c r="D203" s="18" t="str">
        <f t="shared" si="154"/>
        <v/>
      </c>
      <c r="E203" s="101" t="s">
        <v>290</v>
      </c>
      <c r="F203" s="18">
        <v>1</v>
      </c>
      <c r="G203" s="10"/>
      <c r="I203" s="19"/>
      <c r="J203" s="16" t="str">
        <f t="shared" si="152"/>
        <v/>
      </c>
      <c r="K203" s="16" t="str">
        <f t="shared" si="152"/>
        <v/>
      </c>
      <c r="L203" s="16" t="str">
        <f t="shared" si="152"/>
        <v/>
      </c>
      <c r="M203" s="16" t="str">
        <f t="shared" si="152"/>
        <v/>
      </c>
      <c r="N203" s="16" t="str">
        <f t="shared" si="152"/>
        <v/>
      </c>
      <c r="O203" s="16" t="str">
        <f t="shared" si="152"/>
        <v/>
      </c>
      <c r="P203" s="16" t="str">
        <f t="shared" si="152"/>
        <v/>
      </c>
      <c r="Q203" s="16" t="str">
        <f t="shared" si="152"/>
        <v/>
      </c>
      <c r="R203" s="16">
        <f>SUM(Decsheets!$V$5:$V$12)-(SUM(J197:P203))</f>
        <v>21</v>
      </c>
      <c r="S203" s="10"/>
      <c r="T203" s="259" t="str">
        <f t="shared" si="153"/>
        <v>.</v>
      </c>
    </row>
    <row r="204" spans="1:20" x14ac:dyDescent="0.3">
      <c r="A204" s="23" t="s">
        <v>14</v>
      </c>
      <c r="B204" s="54"/>
      <c r="C204" s="20" t="s">
        <v>105</v>
      </c>
      <c r="D204" s="19"/>
      <c r="E204" s="9" t="s">
        <v>290</v>
      </c>
      <c r="F204" s="19"/>
      <c r="G204" s="10"/>
      <c r="I204" s="22"/>
      <c r="J204" s="16"/>
      <c r="K204" s="16"/>
      <c r="L204" s="16"/>
      <c r="M204" s="16"/>
      <c r="N204" s="16"/>
      <c r="O204" s="16"/>
      <c r="P204" s="16"/>
      <c r="Q204" s="16"/>
      <c r="R204" s="16"/>
      <c r="S204" s="10" t="s">
        <v>14</v>
      </c>
    </row>
    <row r="205" spans="1:20" x14ac:dyDescent="0.3">
      <c r="A205" s="17"/>
      <c r="B205" s="55">
        <v>1</v>
      </c>
      <c r="C205" s="18" t="str">
        <f t="shared" ref="C205:C211" si="155">IF(A205="","",VLOOKUP($A$204,IF(LEN(A205)=2,U15BB,U15BA),VLOOKUP(LEFT(A205,1),club,6,FALSE),FALSE))</f>
        <v/>
      </c>
      <c r="D205" s="18" t="str">
        <f t="shared" ref="D205:D211" si="156">IF(A205="","",VLOOKUP(LEFT(A205,1),club,2,FALSE))</f>
        <v/>
      </c>
      <c r="E205" s="101" t="s">
        <v>290</v>
      </c>
      <c r="F205" s="18">
        <f>Decsheets!$V$5</f>
        <v>6</v>
      </c>
      <c r="G205" s="10"/>
      <c r="I205" s="19"/>
      <c r="J205" s="16" t="str">
        <f t="shared" ref="J205:Q211" si="157">IF($A205="","",IF(LEFT($A205,1)=J$12,$F205,""))</f>
        <v/>
      </c>
      <c r="K205" s="16" t="str">
        <f t="shared" si="157"/>
        <v/>
      </c>
      <c r="L205" s="16" t="str">
        <f t="shared" si="157"/>
        <v/>
      </c>
      <c r="M205" s="16" t="str">
        <f t="shared" si="157"/>
        <v/>
      </c>
      <c r="N205" s="16" t="str">
        <f t="shared" si="157"/>
        <v/>
      </c>
      <c r="O205" s="16" t="str">
        <f t="shared" si="157"/>
        <v/>
      </c>
      <c r="P205" s="16" t="str">
        <f t="shared" si="157"/>
        <v/>
      </c>
      <c r="Q205" s="16" t="str">
        <f t="shared" si="157"/>
        <v/>
      </c>
      <c r="R205" s="16"/>
      <c r="S205" s="10"/>
    </row>
    <row r="206" spans="1:20" x14ac:dyDescent="0.3">
      <c r="A206" s="17"/>
      <c r="B206" s="55">
        <v>2</v>
      </c>
      <c r="C206" s="18" t="str">
        <f t="shared" si="155"/>
        <v/>
      </c>
      <c r="D206" s="18" t="str">
        <f t="shared" si="156"/>
        <v/>
      </c>
      <c r="E206" s="101" t="s">
        <v>290</v>
      </c>
      <c r="F206" s="18">
        <f>Decsheets!$V$6</f>
        <v>5</v>
      </c>
      <c r="G206" s="10"/>
      <c r="I206" s="19"/>
      <c r="J206" s="16" t="str">
        <f t="shared" si="157"/>
        <v/>
      </c>
      <c r="K206" s="16" t="str">
        <f t="shared" si="157"/>
        <v/>
      </c>
      <c r="L206" s="16" t="str">
        <f t="shared" si="157"/>
        <v/>
      </c>
      <c r="M206" s="16" t="str">
        <f t="shared" si="157"/>
        <v/>
      </c>
      <c r="N206" s="16" t="str">
        <f t="shared" si="157"/>
        <v/>
      </c>
      <c r="O206" s="16" t="str">
        <f t="shared" si="157"/>
        <v/>
      </c>
      <c r="P206" s="16" t="str">
        <f t="shared" si="157"/>
        <v/>
      </c>
      <c r="Q206" s="16" t="str">
        <f t="shared" si="157"/>
        <v/>
      </c>
      <c r="R206" s="16"/>
      <c r="S206" s="10"/>
    </row>
    <row r="207" spans="1:20" x14ac:dyDescent="0.3">
      <c r="A207" s="17"/>
      <c r="B207" s="55">
        <v>3</v>
      </c>
      <c r="C207" s="18" t="str">
        <f t="shared" si="155"/>
        <v/>
      </c>
      <c r="D207" s="18" t="str">
        <f t="shared" si="156"/>
        <v/>
      </c>
      <c r="E207" s="101" t="s">
        <v>290</v>
      </c>
      <c r="F207" s="18">
        <f>Decsheets!$V$7</f>
        <v>4</v>
      </c>
      <c r="G207" s="10"/>
      <c r="I207" s="19"/>
      <c r="J207" s="16" t="str">
        <f t="shared" si="157"/>
        <v/>
      </c>
      <c r="K207" s="16" t="str">
        <f t="shared" si="157"/>
        <v/>
      </c>
      <c r="L207" s="16" t="str">
        <f t="shared" si="157"/>
        <v/>
      </c>
      <c r="M207" s="16" t="str">
        <f t="shared" si="157"/>
        <v/>
      </c>
      <c r="N207" s="16" t="str">
        <f t="shared" si="157"/>
        <v/>
      </c>
      <c r="O207" s="16" t="str">
        <f t="shared" si="157"/>
        <v/>
      </c>
      <c r="P207" s="16" t="str">
        <f t="shared" si="157"/>
        <v/>
      </c>
      <c r="Q207" s="16" t="str">
        <f t="shared" si="157"/>
        <v/>
      </c>
      <c r="R207" s="16"/>
      <c r="S207" s="10"/>
    </row>
    <row r="208" spans="1:20" x14ac:dyDescent="0.3">
      <c r="A208" s="17"/>
      <c r="B208" s="55" t="s">
        <v>22</v>
      </c>
      <c r="C208" s="18" t="str">
        <f t="shared" si="155"/>
        <v/>
      </c>
      <c r="D208" s="18" t="str">
        <f t="shared" si="156"/>
        <v/>
      </c>
      <c r="E208" s="101" t="s">
        <v>290</v>
      </c>
      <c r="F208" s="18">
        <f>Decsheets!$V$8</f>
        <v>3</v>
      </c>
      <c r="G208" s="10"/>
      <c r="I208" s="19"/>
      <c r="J208" s="16" t="str">
        <f t="shared" si="157"/>
        <v/>
      </c>
      <c r="K208" s="16" t="str">
        <f t="shared" si="157"/>
        <v/>
      </c>
      <c r="L208" s="16" t="str">
        <f t="shared" si="157"/>
        <v/>
      </c>
      <c r="M208" s="16" t="str">
        <f t="shared" si="157"/>
        <v/>
      </c>
      <c r="N208" s="16" t="str">
        <f t="shared" si="157"/>
        <v/>
      </c>
      <c r="O208" s="16" t="str">
        <f t="shared" si="157"/>
        <v/>
      </c>
      <c r="P208" s="16" t="str">
        <f t="shared" si="157"/>
        <v/>
      </c>
      <c r="Q208" s="16" t="str">
        <f t="shared" si="157"/>
        <v/>
      </c>
      <c r="R208" s="16"/>
      <c r="S208" s="10"/>
    </row>
    <row r="209" spans="1:19" x14ac:dyDescent="0.3">
      <c r="A209" s="17"/>
      <c r="B209" s="55" t="s">
        <v>23</v>
      </c>
      <c r="C209" s="18" t="str">
        <f t="shared" si="155"/>
        <v/>
      </c>
      <c r="D209" s="18" t="str">
        <f t="shared" si="156"/>
        <v/>
      </c>
      <c r="E209" s="101" t="s">
        <v>290</v>
      </c>
      <c r="F209" s="18">
        <f>Decsheets!$V$9</f>
        <v>2</v>
      </c>
      <c r="G209" s="10"/>
      <c r="I209" s="19"/>
      <c r="J209" s="16" t="str">
        <f t="shared" si="157"/>
        <v/>
      </c>
      <c r="K209" s="16" t="str">
        <f t="shared" si="157"/>
        <v/>
      </c>
      <c r="L209" s="16" t="str">
        <f t="shared" si="157"/>
        <v/>
      </c>
      <c r="M209" s="16" t="str">
        <f t="shared" si="157"/>
        <v/>
      </c>
      <c r="N209" s="16" t="str">
        <f t="shared" si="157"/>
        <v/>
      </c>
      <c r="O209" s="16" t="str">
        <f t="shared" si="157"/>
        <v/>
      </c>
      <c r="P209" s="16" t="str">
        <f t="shared" si="157"/>
        <v/>
      </c>
      <c r="Q209" s="16" t="str">
        <f t="shared" si="157"/>
        <v/>
      </c>
      <c r="R209" s="16"/>
      <c r="S209" s="10"/>
    </row>
    <row r="210" spans="1:19" x14ac:dyDescent="0.3">
      <c r="A210" s="17"/>
      <c r="B210" s="55" t="s">
        <v>24</v>
      </c>
      <c r="C210" s="18" t="str">
        <f t="shared" si="155"/>
        <v/>
      </c>
      <c r="D210" s="18" t="str">
        <f t="shared" si="156"/>
        <v/>
      </c>
      <c r="E210" s="101" t="s">
        <v>290</v>
      </c>
      <c r="F210" s="18">
        <f>Decsheets!$V$10</f>
        <v>1</v>
      </c>
      <c r="G210" s="10"/>
      <c r="I210" s="19"/>
      <c r="J210" s="16" t="str">
        <f t="shared" si="157"/>
        <v/>
      </c>
      <c r="K210" s="16" t="str">
        <f t="shared" si="157"/>
        <v/>
      </c>
      <c r="L210" s="16" t="str">
        <f t="shared" si="157"/>
        <v/>
      </c>
      <c r="M210" s="16" t="str">
        <f t="shared" si="157"/>
        <v/>
      </c>
      <c r="N210" s="16" t="str">
        <f t="shared" si="157"/>
        <v/>
      </c>
      <c r="O210" s="16" t="str">
        <f t="shared" si="157"/>
        <v/>
      </c>
      <c r="P210" s="16" t="str">
        <f t="shared" si="157"/>
        <v/>
      </c>
      <c r="Q210" s="16" t="str">
        <f t="shared" si="157"/>
        <v/>
      </c>
      <c r="R210" s="16"/>
      <c r="S210" s="10"/>
    </row>
    <row r="211" spans="1:19" x14ac:dyDescent="0.3">
      <c r="A211" s="17"/>
      <c r="B211" s="55">
        <v>7</v>
      </c>
      <c r="C211" s="18" t="str">
        <f t="shared" si="155"/>
        <v/>
      </c>
      <c r="D211" s="18" t="str">
        <f t="shared" si="156"/>
        <v/>
      </c>
      <c r="E211" s="101" t="s">
        <v>290</v>
      </c>
      <c r="F211" s="18">
        <v>1</v>
      </c>
      <c r="G211" s="10"/>
      <c r="I211" s="19"/>
      <c r="J211" s="16" t="str">
        <f t="shared" si="157"/>
        <v/>
      </c>
      <c r="K211" s="16" t="str">
        <f t="shared" si="157"/>
        <v/>
      </c>
      <c r="L211" s="16" t="str">
        <f t="shared" si="157"/>
        <v/>
      </c>
      <c r="M211" s="16" t="str">
        <f t="shared" si="157"/>
        <v/>
      </c>
      <c r="N211" s="16" t="str">
        <f t="shared" si="157"/>
        <v/>
      </c>
      <c r="O211" s="16" t="str">
        <f t="shared" si="157"/>
        <v/>
      </c>
      <c r="P211" s="16" t="str">
        <f t="shared" si="157"/>
        <v/>
      </c>
      <c r="Q211" s="16" t="str">
        <f t="shared" si="157"/>
        <v/>
      </c>
      <c r="R211" s="16">
        <f>SUM(Decsheets!$V$5:$V$12)-(SUM(J205:P211))</f>
        <v>21</v>
      </c>
      <c r="S211" s="10"/>
    </row>
  </sheetData>
  <sheetProtection algorithmName="SHA-512" hashValue="Ja4FuYmtomIjIw1yfcaYfH6bbbJd4cTKdW91z/5MaIUhAuDbAsg9zdhH2bxaA0BmCt9/kGgTgoSahOESkgtdWQ==" saltValue="5yboJJukWf2Rd6SlsPA4cQ==" spinCount="100000" sheet="1" selectLockedCells="1"/>
  <mergeCells count="4">
    <mergeCell ref="P1:R1"/>
    <mergeCell ref="R10:R12"/>
    <mergeCell ref="A1:D1"/>
    <mergeCell ref="W1:AB1"/>
  </mergeCells>
  <printOptions horizontalCentered="1" verticalCentered="1"/>
  <pageMargins left="0.51181102362204722" right="0.51181102362204722" top="0.43307086614173229" bottom="0.43307086614173229" header="0.31496062992125984" footer="0"/>
  <pageSetup paperSize="9" scale="82" fitToHeight="2" orientation="portrait" r:id="rId1"/>
  <headerFooter>
    <oddHeader>&amp;RUnder 15 Boys 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AN227"/>
  <sheetViews>
    <sheetView zoomScale="90" zoomScaleNormal="90" workbookViewId="0">
      <selection activeCell="A13" sqref="A13"/>
    </sheetView>
  </sheetViews>
  <sheetFormatPr defaultRowHeight="14.4" x14ac:dyDescent="0.3"/>
  <cols>
    <col min="1" max="1" width="8.44140625" style="108" customWidth="1"/>
    <col min="2" max="2" width="3.33203125" customWidth="1"/>
    <col min="3" max="3" width="37.5546875" customWidth="1"/>
    <col min="4" max="4" width="29.5546875" customWidth="1"/>
    <col min="5" max="5" width="11.109375" style="131" customWidth="1"/>
    <col min="6" max="6" width="4.6640625" customWidth="1"/>
    <col min="7" max="7" width="6.6640625" hidden="1" customWidth="1"/>
    <col min="8" max="8" width="9.109375" hidden="1" customWidth="1"/>
    <col min="9" max="9" width="6" customWidth="1"/>
    <col min="10" max="18" width="5.33203125" customWidth="1"/>
    <col min="19" max="19" width="8.6640625" customWidth="1"/>
    <col min="20" max="20" width="12.21875" customWidth="1"/>
    <col min="21" max="21" width="4.44140625" customWidth="1"/>
    <col min="22" max="22" width="9.109375" customWidth="1"/>
    <col min="23" max="23" width="19.88671875" customWidth="1"/>
    <col min="24" max="24" width="14.44140625" customWidth="1"/>
    <col min="25" max="25" width="9.109375" style="135" customWidth="1"/>
    <col min="26" max="26" width="6.88671875" customWidth="1"/>
    <col min="27" max="27" width="20.88671875" customWidth="1"/>
    <col min="28" max="28" width="14.33203125" customWidth="1"/>
    <col min="29" max="29" width="9.109375" style="136" customWidth="1"/>
    <col min="30" max="30" width="13.6640625" bestFit="1" customWidth="1"/>
  </cols>
  <sheetData>
    <row r="1" spans="1:40" ht="17.399999999999999" x14ac:dyDescent="0.3">
      <c r="A1" s="277" t="s">
        <v>297</v>
      </c>
      <c r="B1" s="277"/>
      <c r="C1" s="277"/>
      <c r="D1" s="277"/>
      <c r="E1" s="277"/>
      <c r="F1" s="49"/>
      <c r="G1" s="49"/>
      <c r="H1" s="49"/>
      <c r="J1" s="51">
        <f>Overallresults!I38</f>
        <v>0</v>
      </c>
      <c r="K1" s="50"/>
      <c r="L1" s="50"/>
      <c r="M1" s="50"/>
      <c r="N1" s="50"/>
      <c r="O1" s="50"/>
      <c r="P1" s="280" t="str">
        <f>Overallresults!L38</f>
        <v>-</v>
      </c>
      <c r="Q1" s="280"/>
      <c r="R1" s="280"/>
      <c r="W1" s="277" t="s">
        <v>337</v>
      </c>
      <c r="X1" s="277"/>
      <c r="Y1" s="277"/>
      <c r="Z1" s="277"/>
      <c r="AA1" s="277"/>
      <c r="AB1" s="277"/>
      <c r="AC1" s="123"/>
    </row>
    <row r="2" spans="1:40" ht="16.5" customHeight="1" x14ac:dyDescent="0.3">
      <c r="A2" s="125"/>
      <c r="B2" s="54"/>
      <c r="C2" s="8" t="s">
        <v>1</v>
      </c>
      <c r="D2" s="8" t="s">
        <v>21</v>
      </c>
      <c r="E2" s="128"/>
      <c r="F2" s="1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W2" s="116">
        <f>Overallresults!I38</f>
        <v>0</v>
      </c>
      <c r="X2" s="113"/>
      <c r="Y2" s="123"/>
      <c r="Z2" s="113"/>
      <c r="AA2" s="195" t="str">
        <f>Overallresults!L38</f>
        <v>-</v>
      </c>
      <c r="AB2" s="113"/>
      <c r="AC2" s="123"/>
    </row>
    <row r="3" spans="1:40" x14ac:dyDescent="0.3">
      <c r="A3" s="126"/>
      <c r="B3" s="92">
        <v>1</v>
      </c>
      <c r="C3" s="98" t="str">
        <f>Decsheets!T5</f>
        <v>-</v>
      </c>
      <c r="D3" s="91">
        <f>SUM(J13:J227)</f>
        <v>0</v>
      </c>
      <c r="E3" s="129" t="str">
        <f>Decsheets!S5</f>
        <v>-</v>
      </c>
      <c r="F3" s="1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W3" s="113"/>
      <c r="X3" s="113"/>
      <c r="Y3" s="123"/>
      <c r="Z3" s="113"/>
      <c r="AA3" s="113"/>
      <c r="AB3" s="113"/>
      <c r="AC3" s="123"/>
    </row>
    <row r="4" spans="1:40" x14ac:dyDescent="0.3">
      <c r="A4" s="126"/>
      <c r="B4" s="92">
        <v>2</v>
      </c>
      <c r="C4" s="98" t="str">
        <f>Decsheets!T6</f>
        <v>-</v>
      </c>
      <c r="D4" s="91">
        <f>SUM(K13:K227)</f>
        <v>0</v>
      </c>
      <c r="E4" s="129" t="str">
        <f>Decsheets!S6</f>
        <v>-</v>
      </c>
      <c r="F4" s="1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W4" s="113" t="s">
        <v>309</v>
      </c>
      <c r="X4" s="115" t="s">
        <v>313</v>
      </c>
      <c r="Y4" s="134" t="str">
        <f>$E12</f>
        <v>.</v>
      </c>
      <c r="Z4" s="113"/>
      <c r="AA4" s="113" t="s">
        <v>310</v>
      </c>
      <c r="AB4" s="115" t="s">
        <v>313</v>
      </c>
      <c r="AC4" s="134" t="str">
        <f>$E20</f>
        <v>.</v>
      </c>
    </row>
    <row r="5" spans="1:40" x14ac:dyDescent="0.3">
      <c r="A5" s="126"/>
      <c r="B5" s="92">
        <v>3</v>
      </c>
      <c r="C5" s="98" t="str">
        <f>Decsheets!T7</f>
        <v>-</v>
      </c>
      <c r="D5" s="91">
        <f>SUM(L13:L227)</f>
        <v>0</v>
      </c>
      <c r="E5" s="129" t="str">
        <f>Decsheets!S7</f>
        <v>-</v>
      </c>
      <c r="F5" s="1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W5" s="113" t="str">
        <f>$C13</f>
        <v/>
      </c>
      <c r="X5" s="113" t="str">
        <f>$D13</f>
        <v/>
      </c>
      <c r="Y5" s="209" t="str">
        <f>$E13</f>
        <v>.</v>
      </c>
      <c r="Z5" s="113"/>
      <c r="AA5" s="113" t="str">
        <f>$C21</f>
        <v/>
      </c>
      <c r="AB5" s="113" t="str">
        <f>$D21</f>
        <v/>
      </c>
      <c r="AC5" s="209" t="str">
        <f>$E21</f>
        <v>.</v>
      </c>
    </row>
    <row r="6" spans="1:40" x14ac:dyDescent="0.3">
      <c r="A6" s="126"/>
      <c r="B6" s="92" t="s">
        <v>22</v>
      </c>
      <c r="C6" s="98" t="str">
        <f>Decsheets!T8</f>
        <v>-</v>
      </c>
      <c r="D6" s="91">
        <f>SUM(M13:M227)</f>
        <v>0</v>
      </c>
      <c r="E6" s="129" t="str">
        <f>Decsheets!S8</f>
        <v>-</v>
      </c>
      <c r="F6" s="1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W6" s="113" t="str">
        <f t="shared" ref="W6:W11" si="0">$C14</f>
        <v/>
      </c>
      <c r="X6" s="113" t="str">
        <f t="shared" ref="X6:X11" si="1">$D14</f>
        <v/>
      </c>
      <c r="Y6" s="209" t="str">
        <f t="shared" ref="Y6:Y11" si="2">$E14</f>
        <v>.</v>
      </c>
      <c r="Z6" s="113"/>
      <c r="AA6" s="113" t="str">
        <f t="shared" ref="AA6:AA11" si="3">$C22</f>
        <v/>
      </c>
      <c r="AB6" s="113" t="str">
        <f t="shared" ref="AB6:AB11" si="4">$D22</f>
        <v/>
      </c>
      <c r="AC6" s="209" t="str">
        <f t="shared" ref="AC6:AC11" si="5">$E22</f>
        <v>.</v>
      </c>
    </row>
    <row r="7" spans="1:40" x14ac:dyDescent="0.3">
      <c r="A7" s="126"/>
      <c r="B7" s="92" t="s">
        <v>23</v>
      </c>
      <c r="C7" s="98" t="str">
        <f>Decsheets!T9</f>
        <v>-</v>
      </c>
      <c r="D7" s="91">
        <f>SUM(N13:N227)</f>
        <v>0</v>
      </c>
      <c r="E7" s="129" t="str">
        <f>Decsheets!S9</f>
        <v>-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W7" s="113" t="str">
        <f t="shared" si="0"/>
        <v/>
      </c>
      <c r="X7" s="113" t="str">
        <f t="shared" si="1"/>
        <v/>
      </c>
      <c r="Y7" s="209" t="str">
        <f t="shared" si="2"/>
        <v>.</v>
      </c>
      <c r="Z7" s="113"/>
      <c r="AA7" s="113" t="str">
        <f t="shared" si="3"/>
        <v/>
      </c>
      <c r="AB7" s="113" t="str">
        <f t="shared" si="4"/>
        <v/>
      </c>
      <c r="AC7" s="209" t="str">
        <f t="shared" si="5"/>
        <v>.</v>
      </c>
    </row>
    <row r="8" spans="1:40" x14ac:dyDescent="0.3">
      <c r="A8" s="126"/>
      <c r="B8" s="92" t="s">
        <v>24</v>
      </c>
      <c r="C8" s="98" t="str">
        <f>Decsheets!T10</f>
        <v>-</v>
      </c>
      <c r="D8" s="91">
        <f>SUM(O13:O227)</f>
        <v>0</v>
      </c>
      <c r="E8" s="129" t="str">
        <f>Decsheets!S10</f>
        <v>-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W8" s="113" t="str">
        <f t="shared" si="0"/>
        <v/>
      </c>
      <c r="X8" s="113" t="str">
        <f t="shared" si="1"/>
        <v/>
      </c>
      <c r="Y8" s="209" t="str">
        <f t="shared" si="2"/>
        <v>.</v>
      </c>
      <c r="Z8" s="113"/>
      <c r="AA8" s="113" t="str">
        <f t="shared" si="3"/>
        <v/>
      </c>
      <c r="AB8" s="113" t="str">
        <f t="shared" si="4"/>
        <v/>
      </c>
      <c r="AC8" s="209" t="str">
        <f t="shared" si="5"/>
        <v>.</v>
      </c>
    </row>
    <row r="9" spans="1:40" x14ac:dyDescent="0.3">
      <c r="A9" s="126"/>
      <c r="B9" s="92" t="s">
        <v>25</v>
      </c>
      <c r="C9" s="98" t="str">
        <f>Decsheets!T11</f>
        <v>Blank</v>
      </c>
      <c r="D9" s="91">
        <f>SUM(P13:P227)</f>
        <v>0</v>
      </c>
      <c r="E9" s="129" t="str">
        <f>Decsheets!S11</f>
        <v>Blank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W9" s="113" t="str">
        <f t="shared" si="0"/>
        <v/>
      </c>
      <c r="X9" s="113" t="str">
        <f t="shared" si="1"/>
        <v/>
      </c>
      <c r="Y9" s="209" t="str">
        <f t="shared" si="2"/>
        <v>.</v>
      </c>
      <c r="Z9" s="113"/>
      <c r="AA9" s="113" t="str">
        <f t="shared" si="3"/>
        <v/>
      </c>
      <c r="AB9" s="113" t="str">
        <f t="shared" si="4"/>
        <v/>
      </c>
      <c r="AC9" s="209" t="str">
        <f t="shared" si="5"/>
        <v>.</v>
      </c>
    </row>
    <row r="10" spans="1:40" x14ac:dyDescent="0.3">
      <c r="A10" s="126"/>
      <c r="C10" t="s">
        <v>257</v>
      </c>
      <c r="D10" s="11">
        <f>SUM(R13:R227)</f>
        <v>567</v>
      </c>
      <c r="E10" s="129"/>
      <c r="F10" s="1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275" t="s">
        <v>26</v>
      </c>
      <c r="S10" s="10"/>
      <c r="W10" s="113" t="str">
        <f t="shared" si="0"/>
        <v/>
      </c>
      <c r="X10" s="113" t="str">
        <f t="shared" si="1"/>
        <v/>
      </c>
      <c r="Y10" s="209" t="str">
        <f t="shared" si="2"/>
        <v>.</v>
      </c>
      <c r="Z10" s="113"/>
      <c r="AA10" s="113" t="str">
        <f t="shared" si="3"/>
        <v/>
      </c>
      <c r="AB10" s="113" t="str">
        <f t="shared" si="4"/>
        <v/>
      </c>
      <c r="AC10" s="209" t="str">
        <f t="shared" si="5"/>
        <v>.</v>
      </c>
    </row>
    <row r="11" spans="1:40" x14ac:dyDescent="0.3">
      <c r="A11" s="126"/>
      <c r="B11" s="54"/>
      <c r="C11" s="12"/>
      <c r="D11" s="12"/>
      <c r="E11" s="128"/>
      <c r="F11" s="19"/>
      <c r="G11" s="10"/>
      <c r="H11" s="10"/>
      <c r="I11" s="10"/>
      <c r="J11" s="26"/>
      <c r="K11" s="26"/>
      <c r="L11" s="26"/>
      <c r="M11" s="26"/>
      <c r="N11" s="26"/>
      <c r="O11" s="26"/>
      <c r="P11" s="26"/>
      <c r="Q11" s="26"/>
      <c r="R11" s="275"/>
      <c r="S11" s="10"/>
      <c r="W11" s="113" t="str">
        <f t="shared" si="0"/>
        <v/>
      </c>
      <c r="X11" s="113" t="str">
        <f t="shared" si="1"/>
        <v/>
      </c>
      <c r="Y11" s="209" t="str">
        <f t="shared" si="2"/>
        <v>.</v>
      </c>
      <c r="Z11" s="113"/>
      <c r="AA11" s="113" t="str">
        <f t="shared" si="3"/>
        <v/>
      </c>
      <c r="AB11" s="113" t="str">
        <f t="shared" si="4"/>
        <v/>
      </c>
      <c r="AC11" s="209" t="str">
        <f t="shared" si="5"/>
        <v>.</v>
      </c>
    </row>
    <row r="12" spans="1:40" ht="28.2" x14ac:dyDescent="0.3">
      <c r="A12" s="127" t="s">
        <v>2</v>
      </c>
      <c r="B12" s="54"/>
      <c r="C12" s="14" t="s">
        <v>65</v>
      </c>
      <c r="D12" s="9" t="s">
        <v>307</v>
      </c>
      <c r="E12" s="100" t="s">
        <v>290</v>
      </c>
      <c r="F12" s="19"/>
      <c r="G12" s="10"/>
      <c r="H12" s="10"/>
      <c r="I12" s="10"/>
      <c r="J12" s="15" t="str">
        <f>Decsheets!S5</f>
        <v>-</v>
      </c>
      <c r="K12" s="15" t="str">
        <f>Decsheets!S6</f>
        <v>-</v>
      </c>
      <c r="L12" s="15" t="str">
        <f>Decsheets!S7</f>
        <v>-</v>
      </c>
      <c r="M12" s="15" t="str">
        <f>Decsheets!S8</f>
        <v>-</v>
      </c>
      <c r="N12" s="15" t="str">
        <f>Decsheets!S9</f>
        <v>-</v>
      </c>
      <c r="O12" s="15" t="str">
        <f>Decsheets!S10</f>
        <v>-</v>
      </c>
      <c r="P12" s="15" t="str">
        <f>Decsheets!S11</f>
        <v>Blank</v>
      </c>
      <c r="Q12" s="201" t="str">
        <f>Decsheets!S12</f>
        <v>blank</v>
      </c>
      <c r="R12" s="276"/>
      <c r="S12" s="10" t="s">
        <v>27</v>
      </c>
      <c r="T12" s="258" t="s">
        <v>471</v>
      </c>
      <c r="W12" s="113"/>
      <c r="X12" s="113"/>
      <c r="Y12" s="134"/>
      <c r="Z12" s="113"/>
      <c r="AA12" s="113"/>
      <c r="AB12" s="113"/>
      <c r="AC12" s="134"/>
      <c r="AE12" s="6" t="s">
        <v>424</v>
      </c>
    </row>
    <row r="13" spans="1:40" x14ac:dyDescent="0.3">
      <c r="A13" s="124"/>
      <c r="B13" s="55">
        <v>1</v>
      </c>
      <c r="C13" s="24" t="str">
        <f t="shared" ref="C13:C19" si="6">IF(A13="","",VLOOKUP($A$12,IF(LEN(A13)=2,U17MB,U17MA),VLOOKUP(LEFT(A13,1),club,6,FALSE),FALSE))</f>
        <v/>
      </c>
      <c r="D13" s="24" t="str">
        <f t="shared" ref="D13:D77" si="7">IF(A13="","",VLOOKUP(LEFT(A13,1),club,2,FALSE))</f>
        <v/>
      </c>
      <c r="E13" s="101" t="s">
        <v>290</v>
      </c>
      <c r="F13" s="18">
        <f>Decsheets!$V$5</f>
        <v>6</v>
      </c>
      <c r="G13" s="10"/>
      <c r="H13" s="10"/>
      <c r="I13" s="19"/>
      <c r="J13" s="16" t="str">
        <f t="shared" ref="J13:Q19" si="8">IF($A13="","",IF(LEFT($A13,1)=J$12,$F13,""))</f>
        <v/>
      </c>
      <c r="K13" s="16" t="str">
        <f t="shared" si="8"/>
        <v/>
      </c>
      <c r="L13" s="16" t="str">
        <f t="shared" si="8"/>
        <v/>
      </c>
      <c r="M13" s="16" t="str">
        <f t="shared" si="8"/>
        <v/>
      </c>
      <c r="N13" s="16" t="str">
        <f t="shared" si="8"/>
        <v/>
      </c>
      <c r="O13" s="16" t="str">
        <f t="shared" si="8"/>
        <v/>
      </c>
      <c r="P13" s="16" t="str">
        <f t="shared" si="8"/>
        <v/>
      </c>
      <c r="Q13" s="16" t="str">
        <f>IF($A13="","",IF(LEFT($A13,1)=Q$12,$F13,""))</f>
        <v/>
      </c>
      <c r="R13" s="16"/>
      <c r="S13" s="10"/>
      <c r="T13" s="259" t="str">
        <f t="shared" ref="T13:T19" si="9">IFERROR(IF(E13=".",".",IF(E13&lt;=$AN$15,"L9",IF(E13&lt;=$AM$15,"L8",IF(E13&lt;=$AL$15,"L7",IF(E13&lt;=$AK$15,"L6",IF(E13&lt;=$AJ$15,"L5",IF(E13&lt;=$AI$15,"L4",IF(E13&lt;=$AH$15,"L3",IF(E13&lt;=$AG$15,"L2",IF(E13&lt;=$AF$15,"L1","-")))))))))),"?")</f>
        <v>.</v>
      </c>
      <c r="W13" s="113" t="s">
        <v>311</v>
      </c>
      <c r="X13" s="115" t="s">
        <v>313</v>
      </c>
      <c r="Y13" s="134" t="str">
        <f>$E28</f>
        <v>.</v>
      </c>
      <c r="Z13" s="113"/>
      <c r="AA13" s="113" t="s">
        <v>312</v>
      </c>
      <c r="AB13" s="115" t="s">
        <v>313</v>
      </c>
      <c r="AC13" s="134" t="str">
        <f>$E36</f>
        <v>.</v>
      </c>
      <c r="AE13" s="120" t="s">
        <v>381</v>
      </c>
      <c r="AF13" s="120" t="s">
        <v>382</v>
      </c>
      <c r="AG13" s="120" t="s">
        <v>383</v>
      </c>
      <c r="AH13" s="120" t="s">
        <v>384</v>
      </c>
      <c r="AI13" s="120" t="s">
        <v>385</v>
      </c>
      <c r="AJ13" s="120" t="s">
        <v>386</v>
      </c>
      <c r="AK13" s="120" t="s">
        <v>387</v>
      </c>
      <c r="AL13" s="120" t="s">
        <v>388</v>
      </c>
      <c r="AM13" s="120" t="s">
        <v>389</v>
      </c>
      <c r="AN13" s="120" t="s">
        <v>390</v>
      </c>
    </row>
    <row r="14" spans="1:40" x14ac:dyDescent="0.3">
      <c r="A14" s="124"/>
      <c r="B14" s="55">
        <v>2</v>
      </c>
      <c r="C14" s="24" t="str">
        <f t="shared" si="6"/>
        <v/>
      </c>
      <c r="D14" s="24" t="str">
        <f t="shared" si="7"/>
        <v/>
      </c>
      <c r="E14" s="101" t="s">
        <v>290</v>
      </c>
      <c r="F14" s="18">
        <f>Decsheets!$V$6</f>
        <v>5</v>
      </c>
      <c r="G14" s="10"/>
      <c r="H14" s="10"/>
      <c r="I14" s="19"/>
      <c r="J14" s="16" t="str">
        <f t="shared" si="8"/>
        <v/>
      </c>
      <c r="K14" s="16" t="str">
        <f t="shared" si="8"/>
        <v/>
      </c>
      <c r="L14" s="16" t="str">
        <f t="shared" si="8"/>
        <v/>
      </c>
      <c r="M14" s="16" t="str">
        <f t="shared" si="8"/>
        <v/>
      </c>
      <c r="N14" s="16" t="str">
        <f t="shared" si="8"/>
        <v/>
      </c>
      <c r="O14" s="16" t="str">
        <f t="shared" si="8"/>
        <v/>
      </c>
      <c r="P14" s="16" t="str">
        <f t="shared" si="8"/>
        <v/>
      </c>
      <c r="Q14" s="16" t="str">
        <f t="shared" si="8"/>
        <v/>
      </c>
      <c r="R14" s="16"/>
      <c r="S14" s="10"/>
      <c r="T14" s="259" t="str">
        <f t="shared" si="9"/>
        <v>.</v>
      </c>
      <c r="W14" s="113" t="str">
        <f>$C29</f>
        <v/>
      </c>
      <c r="X14" s="113" t="str">
        <f>$D29</f>
        <v/>
      </c>
      <c r="Y14" s="209" t="str">
        <f>$E29</f>
        <v>.</v>
      </c>
      <c r="Z14" s="113"/>
      <c r="AA14" s="113" t="str">
        <f>$C37</f>
        <v/>
      </c>
      <c r="AB14" s="113" t="str">
        <f>$D37</f>
        <v/>
      </c>
      <c r="AC14" s="209" t="str">
        <f>$E37</f>
        <v>.</v>
      </c>
      <c r="AE14" s="120" t="s">
        <v>391</v>
      </c>
      <c r="AF14" s="215">
        <v>8.6</v>
      </c>
      <c r="AG14" s="215">
        <v>8.4</v>
      </c>
      <c r="AH14" s="215">
        <v>8.1999999999999993</v>
      </c>
      <c r="AI14" s="215">
        <v>8</v>
      </c>
      <c r="AJ14" s="215">
        <v>7.8</v>
      </c>
      <c r="AK14" s="215">
        <v>7.65</v>
      </c>
      <c r="AL14" s="215">
        <v>7.55</v>
      </c>
      <c r="AM14" s="215">
        <v>7.45</v>
      </c>
      <c r="AN14" s="215">
        <v>7.35</v>
      </c>
    </row>
    <row r="15" spans="1:40" x14ac:dyDescent="0.3">
      <c r="A15" s="124"/>
      <c r="B15" s="55">
        <v>3</v>
      </c>
      <c r="C15" s="24" t="str">
        <f t="shared" si="6"/>
        <v/>
      </c>
      <c r="D15" s="24" t="str">
        <f t="shared" si="7"/>
        <v/>
      </c>
      <c r="E15" s="101" t="s">
        <v>290</v>
      </c>
      <c r="F15" s="18">
        <f>Decsheets!$V$7</f>
        <v>4</v>
      </c>
      <c r="G15" s="10"/>
      <c r="H15" s="10"/>
      <c r="I15" s="19"/>
      <c r="J15" s="16" t="str">
        <f t="shared" si="8"/>
        <v/>
      </c>
      <c r="K15" s="16" t="str">
        <f t="shared" si="8"/>
        <v/>
      </c>
      <c r="L15" s="16" t="str">
        <f t="shared" si="8"/>
        <v/>
      </c>
      <c r="M15" s="16" t="str">
        <f t="shared" si="8"/>
        <v/>
      </c>
      <c r="N15" s="16" t="str">
        <f t="shared" si="8"/>
        <v/>
      </c>
      <c r="O15" s="16" t="str">
        <f t="shared" si="8"/>
        <v/>
      </c>
      <c r="P15" s="16" t="str">
        <f t="shared" si="8"/>
        <v/>
      </c>
      <c r="Q15" s="16" t="str">
        <f t="shared" si="8"/>
        <v/>
      </c>
      <c r="R15" s="16"/>
      <c r="S15" s="10"/>
      <c r="T15" s="259" t="str">
        <f t="shared" si="9"/>
        <v>.</v>
      </c>
      <c r="W15" s="113" t="str">
        <f t="shared" ref="W15:W20" si="10">$C30</f>
        <v/>
      </c>
      <c r="X15" s="113" t="str">
        <f t="shared" ref="X15:X20" si="11">$D30</f>
        <v/>
      </c>
      <c r="Y15" s="209" t="str">
        <f t="shared" ref="Y15:Y20" si="12">$E30</f>
        <v>.</v>
      </c>
      <c r="Z15" s="113"/>
      <c r="AA15" s="113" t="str">
        <f t="shared" ref="AA15:AA20" si="13">$C38</f>
        <v/>
      </c>
      <c r="AB15" s="113" t="str">
        <f t="shared" ref="AB15:AB20" si="14">$D38</f>
        <v/>
      </c>
      <c r="AC15" s="209" t="str">
        <f t="shared" ref="AC15:AC20" si="15">$E38</f>
        <v>.</v>
      </c>
      <c r="AE15" s="120" t="s">
        <v>393</v>
      </c>
      <c r="AF15" s="215">
        <v>13</v>
      </c>
      <c r="AG15" s="215">
        <v>12.7</v>
      </c>
      <c r="AH15" s="215">
        <v>12.5</v>
      </c>
      <c r="AI15" s="215">
        <v>12.1</v>
      </c>
      <c r="AJ15" s="215">
        <v>11.9</v>
      </c>
      <c r="AK15" s="215">
        <v>11.7</v>
      </c>
      <c r="AL15" s="215">
        <v>11.5</v>
      </c>
      <c r="AM15" s="215">
        <v>11.3</v>
      </c>
      <c r="AN15" s="215">
        <v>11.2</v>
      </c>
    </row>
    <row r="16" spans="1:40" x14ac:dyDescent="0.3">
      <c r="A16" s="124"/>
      <c r="B16" s="55" t="s">
        <v>22</v>
      </c>
      <c r="C16" s="24" t="str">
        <f t="shared" si="6"/>
        <v/>
      </c>
      <c r="D16" s="24" t="str">
        <f t="shared" si="7"/>
        <v/>
      </c>
      <c r="E16" s="101" t="s">
        <v>290</v>
      </c>
      <c r="F16" s="18">
        <f>Decsheets!$V$8</f>
        <v>3</v>
      </c>
      <c r="G16" s="10"/>
      <c r="H16" s="10"/>
      <c r="I16" s="19"/>
      <c r="J16" s="16" t="str">
        <f t="shared" si="8"/>
        <v/>
      </c>
      <c r="K16" s="16" t="str">
        <f t="shared" si="8"/>
        <v/>
      </c>
      <c r="L16" s="16" t="str">
        <f t="shared" si="8"/>
        <v/>
      </c>
      <c r="M16" s="16" t="str">
        <f t="shared" si="8"/>
        <v/>
      </c>
      <c r="N16" s="16" t="str">
        <f t="shared" si="8"/>
        <v/>
      </c>
      <c r="O16" s="16" t="str">
        <f t="shared" si="8"/>
        <v/>
      </c>
      <c r="P16" s="16" t="str">
        <f t="shared" si="8"/>
        <v/>
      </c>
      <c r="Q16" s="16" t="str">
        <f t="shared" si="8"/>
        <v/>
      </c>
      <c r="R16" s="16"/>
      <c r="S16" s="10"/>
      <c r="T16" s="259" t="str">
        <f t="shared" si="9"/>
        <v>.</v>
      </c>
      <c r="W16" s="113" t="str">
        <f t="shared" si="10"/>
        <v/>
      </c>
      <c r="X16" s="113" t="str">
        <f t="shared" si="11"/>
        <v/>
      </c>
      <c r="Y16" s="209" t="str">
        <f t="shared" si="12"/>
        <v>.</v>
      </c>
      <c r="Z16" s="113"/>
      <c r="AA16" s="113" t="str">
        <f t="shared" si="13"/>
        <v/>
      </c>
      <c r="AB16" s="113" t="str">
        <f t="shared" si="14"/>
        <v/>
      </c>
      <c r="AC16" s="209" t="str">
        <f t="shared" si="15"/>
        <v>.</v>
      </c>
      <c r="AE16" s="120" t="s">
        <v>395</v>
      </c>
      <c r="AF16" s="215">
        <v>26</v>
      </c>
      <c r="AG16" s="215">
        <v>25.5</v>
      </c>
      <c r="AH16" s="215">
        <v>25</v>
      </c>
      <c r="AI16" s="215">
        <v>24.6</v>
      </c>
      <c r="AJ16" s="215">
        <v>24.2</v>
      </c>
      <c r="AK16" s="215">
        <v>23.8</v>
      </c>
      <c r="AL16" s="215">
        <v>23.4</v>
      </c>
      <c r="AM16" s="215">
        <v>23</v>
      </c>
      <c r="AN16" s="215">
        <v>22.8</v>
      </c>
    </row>
    <row r="17" spans="1:40" x14ac:dyDescent="0.3">
      <c r="A17" s="124"/>
      <c r="B17" s="55" t="s">
        <v>23</v>
      </c>
      <c r="C17" s="24" t="str">
        <f t="shared" si="6"/>
        <v/>
      </c>
      <c r="D17" s="24" t="str">
        <f t="shared" si="7"/>
        <v/>
      </c>
      <c r="E17" s="101" t="s">
        <v>290</v>
      </c>
      <c r="F17" s="18">
        <f>Decsheets!$V$9</f>
        <v>2</v>
      </c>
      <c r="G17" s="10"/>
      <c r="H17" s="10"/>
      <c r="I17" s="19"/>
      <c r="J17" s="16" t="str">
        <f t="shared" si="8"/>
        <v/>
      </c>
      <c r="K17" s="16" t="str">
        <f t="shared" si="8"/>
        <v/>
      </c>
      <c r="L17" s="16" t="str">
        <f t="shared" si="8"/>
        <v/>
      </c>
      <c r="M17" s="16" t="str">
        <f t="shared" si="8"/>
        <v/>
      </c>
      <c r="N17" s="16" t="str">
        <f t="shared" si="8"/>
        <v/>
      </c>
      <c r="O17" s="16" t="str">
        <f t="shared" si="8"/>
        <v/>
      </c>
      <c r="P17" s="16" t="str">
        <f t="shared" si="8"/>
        <v/>
      </c>
      <c r="Q17" s="16" t="str">
        <f t="shared" si="8"/>
        <v/>
      </c>
      <c r="R17" s="16"/>
      <c r="S17" s="10"/>
      <c r="T17" s="259" t="str">
        <f t="shared" si="9"/>
        <v>.</v>
      </c>
      <c r="W17" s="113" t="str">
        <f t="shared" si="10"/>
        <v/>
      </c>
      <c r="X17" s="113" t="str">
        <f t="shared" si="11"/>
        <v/>
      </c>
      <c r="Y17" s="209" t="str">
        <f t="shared" si="12"/>
        <v>.</v>
      </c>
      <c r="Z17" s="113"/>
      <c r="AA17" s="113" t="str">
        <f t="shared" si="13"/>
        <v/>
      </c>
      <c r="AB17" s="113" t="str">
        <f t="shared" si="14"/>
        <v/>
      </c>
      <c r="AC17" s="209" t="str">
        <f t="shared" si="15"/>
        <v>.</v>
      </c>
      <c r="AE17" s="120" t="s">
        <v>407</v>
      </c>
      <c r="AF17" s="215">
        <v>45</v>
      </c>
      <c r="AG17" s="215">
        <v>43</v>
      </c>
      <c r="AH17" s="215">
        <v>41.5</v>
      </c>
      <c r="AI17" s="215">
        <v>40.5</v>
      </c>
      <c r="AJ17" s="215">
        <v>39.5</v>
      </c>
      <c r="AK17" s="215">
        <v>38.700000000000003</v>
      </c>
      <c r="AL17" s="215">
        <v>38</v>
      </c>
      <c r="AM17" s="215">
        <v>37.299999999999997</v>
      </c>
      <c r="AN17" s="215">
        <v>36.700000000000003</v>
      </c>
    </row>
    <row r="18" spans="1:40" x14ac:dyDescent="0.3">
      <c r="A18" s="124"/>
      <c r="B18" s="55" t="s">
        <v>24</v>
      </c>
      <c r="C18" s="24" t="str">
        <f t="shared" si="6"/>
        <v/>
      </c>
      <c r="D18" s="24" t="str">
        <f t="shared" si="7"/>
        <v/>
      </c>
      <c r="E18" s="101" t="s">
        <v>290</v>
      </c>
      <c r="F18" s="18">
        <f>Decsheets!$V$10</f>
        <v>1</v>
      </c>
      <c r="G18" s="10"/>
      <c r="H18" s="10"/>
      <c r="I18" s="19"/>
      <c r="J18" s="16" t="str">
        <f t="shared" si="8"/>
        <v/>
      </c>
      <c r="K18" s="16" t="str">
        <f t="shared" si="8"/>
        <v/>
      </c>
      <c r="L18" s="16" t="str">
        <f t="shared" si="8"/>
        <v/>
      </c>
      <c r="M18" s="16" t="str">
        <f t="shared" si="8"/>
        <v/>
      </c>
      <c r="N18" s="16" t="str">
        <f t="shared" si="8"/>
        <v/>
      </c>
      <c r="O18" s="16" t="str">
        <f t="shared" si="8"/>
        <v/>
      </c>
      <c r="P18" s="16" t="str">
        <f t="shared" si="8"/>
        <v/>
      </c>
      <c r="Q18" s="16" t="str">
        <f t="shared" si="8"/>
        <v/>
      </c>
      <c r="R18" s="16"/>
      <c r="S18" s="10"/>
      <c r="T18" s="259" t="str">
        <f t="shared" si="9"/>
        <v>.</v>
      </c>
      <c r="W18" s="113" t="str">
        <f t="shared" si="10"/>
        <v/>
      </c>
      <c r="X18" s="113" t="str">
        <f t="shared" si="11"/>
        <v/>
      </c>
      <c r="Y18" s="209" t="str">
        <f t="shared" si="12"/>
        <v>.</v>
      </c>
      <c r="Z18" s="113"/>
      <c r="AA18" s="113" t="str">
        <f t="shared" si="13"/>
        <v/>
      </c>
      <c r="AB18" s="113" t="str">
        <f t="shared" si="14"/>
        <v/>
      </c>
      <c r="AC18" s="209" t="str">
        <f t="shared" si="15"/>
        <v>.</v>
      </c>
      <c r="AE18" s="120" t="s">
        <v>425</v>
      </c>
      <c r="AF18" s="215">
        <v>64</v>
      </c>
      <c r="AG18" s="215">
        <v>62</v>
      </c>
      <c r="AH18" s="215">
        <v>60</v>
      </c>
      <c r="AI18" s="215">
        <v>58.5</v>
      </c>
      <c r="AJ18" s="215">
        <v>57</v>
      </c>
      <c r="AK18" s="215">
        <v>55.6</v>
      </c>
      <c r="AL18" s="215">
        <v>54.2</v>
      </c>
      <c r="AM18" s="215">
        <v>53</v>
      </c>
      <c r="AN18" s="215">
        <v>52</v>
      </c>
    </row>
    <row r="19" spans="1:40" x14ac:dyDescent="0.3">
      <c r="A19" s="124"/>
      <c r="B19" s="55">
        <v>7</v>
      </c>
      <c r="C19" s="24" t="str">
        <f t="shared" si="6"/>
        <v/>
      </c>
      <c r="D19" s="24" t="str">
        <f t="shared" si="7"/>
        <v/>
      </c>
      <c r="E19" s="101" t="s">
        <v>290</v>
      </c>
      <c r="F19" s="18" t="str">
        <f>Decsheets!$V$11</f>
        <v>-</v>
      </c>
      <c r="G19" s="10"/>
      <c r="H19" s="10"/>
      <c r="I19" s="19"/>
      <c r="J19" s="16" t="str">
        <f t="shared" si="8"/>
        <v/>
      </c>
      <c r="K19" s="16" t="str">
        <f t="shared" si="8"/>
        <v/>
      </c>
      <c r="L19" s="16" t="str">
        <f t="shared" si="8"/>
        <v/>
      </c>
      <c r="M19" s="16" t="str">
        <f t="shared" si="8"/>
        <v/>
      </c>
      <c r="N19" s="16" t="str">
        <f t="shared" si="8"/>
        <v/>
      </c>
      <c r="O19" s="16" t="str">
        <f t="shared" si="8"/>
        <v/>
      </c>
      <c r="P19" s="16" t="str">
        <f t="shared" si="8"/>
        <v/>
      </c>
      <c r="Q19" s="16" t="str">
        <f t="shared" si="8"/>
        <v/>
      </c>
      <c r="R19" s="16">
        <f>SUM(Decsheets!$V$5:$V$12)-(SUM(J13:P19))</f>
        <v>21</v>
      </c>
      <c r="S19" s="10"/>
      <c r="T19" s="259" t="str">
        <f t="shared" si="9"/>
        <v>.</v>
      </c>
      <c r="W19" s="113" t="str">
        <f t="shared" si="10"/>
        <v/>
      </c>
      <c r="X19" s="113" t="str">
        <f t="shared" si="11"/>
        <v/>
      </c>
      <c r="Y19" s="209" t="str">
        <f t="shared" si="12"/>
        <v>.</v>
      </c>
      <c r="Z19" s="113"/>
      <c r="AA19" s="113" t="str">
        <f t="shared" si="13"/>
        <v/>
      </c>
      <c r="AB19" s="113" t="str">
        <f t="shared" si="14"/>
        <v/>
      </c>
      <c r="AC19" s="209" t="str">
        <f t="shared" si="15"/>
        <v>.</v>
      </c>
      <c r="AE19" s="120" t="s">
        <v>397</v>
      </c>
      <c r="AF19" s="216">
        <v>1.5972222222222221E-3</v>
      </c>
      <c r="AG19" s="216">
        <v>1.5624999999999999E-3</v>
      </c>
      <c r="AH19" s="216">
        <v>1.5277777777777779E-3</v>
      </c>
      <c r="AI19" s="216">
        <v>1.4930555555555556E-3</v>
      </c>
      <c r="AJ19" s="216">
        <v>1.4699074074074074E-3</v>
      </c>
      <c r="AK19" s="216">
        <v>1.4467592592592594E-3</v>
      </c>
      <c r="AL19" s="216">
        <v>1.423611111111111E-3</v>
      </c>
      <c r="AM19" s="216">
        <v>1.4004629629629629E-3</v>
      </c>
      <c r="AN19" s="216">
        <v>1.3773148148148147E-3</v>
      </c>
    </row>
    <row r="20" spans="1:40" x14ac:dyDescent="0.3">
      <c r="A20" s="127" t="s">
        <v>2</v>
      </c>
      <c r="B20" s="54"/>
      <c r="C20" s="20" t="s">
        <v>64</v>
      </c>
      <c r="D20" s="9" t="s">
        <v>307</v>
      </c>
      <c r="E20" s="100" t="s">
        <v>290</v>
      </c>
      <c r="F20" s="19"/>
      <c r="G20" s="10"/>
      <c r="H20" s="10"/>
      <c r="I20" s="10"/>
      <c r="J20" s="16"/>
      <c r="K20" s="16"/>
      <c r="L20" s="16"/>
      <c r="M20" s="16"/>
      <c r="N20" s="16"/>
      <c r="O20" s="16"/>
      <c r="P20" s="16"/>
      <c r="Q20" s="16"/>
      <c r="R20" s="16"/>
      <c r="S20" s="10" t="s">
        <v>28</v>
      </c>
      <c r="T20" s="260"/>
      <c r="W20" s="113" t="str">
        <f t="shared" si="10"/>
        <v/>
      </c>
      <c r="X20" s="113" t="str">
        <f t="shared" si="11"/>
        <v/>
      </c>
      <c r="Y20" s="209" t="str">
        <f t="shared" si="12"/>
        <v>.</v>
      </c>
      <c r="Z20" s="113"/>
      <c r="AA20" s="113" t="str">
        <f t="shared" si="13"/>
        <v/>
      </c>
      <c r="AB20" s="113" t="str">
        <f t="shared" si="14"/>
        <v/>
      </c>
      <c r="AC20" s="209" t="str">
        <f t="shared" si="15"/>
        <v>.</v>
      </c>
      <c r="AE20" s="120" t="s">
        <v>399</v>
      </c>
      <c r="AF20" s="216">
        <v>3.472222222222222E-3</v>
      </c>
      <c r="AG20" s="216">
        <v>3.3564814814814811E-3</v>
      </c>
      <c r="AH20" s="216">
        <v>3.2407407407407406E-3</v>
      </c>
      <c r="AI20" s="216">
        <v>3.1250000000000002E-3</v>
      </c>
      <c r="AJ20" s="216">
        <v>3.0671296296296297E-3</v>
      </c>
      <c r="AK20" s="216">
        <v>3.0092592592592588E-3</v>
      </c>
      <c r="AL20" s="216">
        <v>2.9513888888888888E-3</v>
      </c>
      <c r="AM20" s="216">
        <v>2.8935185185185188E-3</v>
      </c>
      <c r="AN20" s="216">
        <v>2.8356481481481479E-3</v>
      </c>
    </row>
    <row r="21" spans="1:40" x14ac:dyDescent="0.3">
      <c r="A21" s="124"/>
      <c r="B21" s="55">
        <v>1</v>
      </c>
      <c r="C21" s="24" t="str">
        <f t="shared" ref="C21:C27" si="16">IF(A21="","",VLOOKUP($A$20,IF(LEN(A21)=2,U17MB,U17MA),VLOOKUP(LEFT(A21,1),club,6,FALSE),FALSE))</f>
        <v/>
      </c>
      <c r="D21" s="24" t="str">
        <f t="shared" si="7"/>
        <v/>
      </c>
      <c r="E21" s="101" t="s">
        <v>290</v>
      </c>
      <c r="F21" s="18">
        <f>Decsheets!$V$5</f>
        <v>6</v>
      </c>
      <c r="G21" s="10"/>
      <c r="H21" s="10"/>
      <c r="I21" s="19"/>
      <c r="J21" s="16" t="str">
        <f>IF($A21="","",IF(LEFT($A21,1)=J$12,$F21,""))</f>
        <v/>
      </c>
      <c r="K21" s="16" t="str">
        <f t="shared" ref="K21:Q34" si="17">IF($A21="","",IF(LEFT($A21,1)=K$12,$F21,""))</f>
        <v/>
      </c>
      <c r="L21" s="16" t="str">
        <f t="shared" si="17"/>
        <v/>
      </c>
      <c r="M21" s="16" t="str">
        <f t="shared" si="17"/>
        <v/>
      </c>
      <c r="N21" s="16" t="str">
        <f t="shared" si="17"/>
        <v/>
      </c>
      <c r="O21" s="16" t="str">
        <f t="shared" si="17"/>
        <v/>
      </c>
      <c r="P21" s="16" t="str">
        <f t="shared" si="17"/>
        <v/>
      </c>
      <c r="Q21" s="16" t="str">
        <f t="shared" si="17"/>
        <v/>
      </c>
      <c r="R21" s="16"/>
      <c r="S21" s="10"/>
      <c r="T21" s="259" t="str">
        <f t="shared" ref="T21:T27" si="18">IFERROR(IF(E21=".",".",IF(E21&lt;=$AN$15,"L9",IF(E21&lt;=$AM$15,"L8",IF(E21&lt;=$AL$15,"L7",IF(E21&lt;=$AK$15,"L6",IF(E21&lt;=$AJ$15,"L5",IF(E21&lt;=$AI$15,"L4",IF(E21&lt;=$AH$15,"L3",IF(E21&lt;=$AG$15,"L2",IF(E21&lt;=$AF$15,"L1","-")))))))))),"?")</f>
        <v>.</v>
      </c>
      <c r="W21" s="113"/>
      <c r="X21" s="113"/>
      <c r="Y21" s="134"/>
      <c r="Z21" s="113"/>
      <c r="AA21" s="113"/>
      <c r="AB21" s="113"/>
      <c r="AC21" s="134"/>
      <c r="AE21" s="120" t="s">
        <v>408</v>
      </c>
      <c r="AF21" s="216">
        <v>7.2916666666666659E-3</v>
      </c>
      <c r="AG21" s="216">
        <v>7.1180555555555554E-3</v>
      </c>
      <c r="AH21" s="216">
        <v>6.9444444444444441E-3</v>
      </c>
      <c r="AI21" s="216">
        <v>6.7708333333333336E-3</v>
      </c>
      <c r="AJ21" s="216">
        <v>6.5972222222222222E-3</v>
      </c>
      <c r="AK21" s="216">
        <v>6.4236111111111117E-3</v>
      </c>
      <c r="AL21" s="216">
        <v>6.3078703703703708E-3</v>
      </c>
      <c r="AM21" s="216">
        <v>6.215277777777777E-3</v>
      </c>
      <c r="AN21" s="216">
        <v>6.1342592592592594E-3</v>
      </c>
    </row>
    <row r="22" spans="1:40" x14ac:dyDescent="0.3">
      <c r="A22" s="124"/>
      <c r="B22" s="55">
        <v>2</v>
      </c>
      <c r="C22" s="24" t="str">
        <f t="shared" si="16"/>
        <v/>
      </c>
      <c r="D22" s="24" t="str">
        <f t="shared" si="7"/>
        <v/>
      </c>
      <c r="E22" s="101" t="s">
        <v>290</v>
      </c>
      <c r="F22" s="18">
        <f>Decsheets!$V$6</f>
        <v>5</v>
      </c>
      <c r="G22" s="10"/>
      <c r="H22" s="10"/>
      <c r="I22" s="19"/>
      <c r="J22" s="16" t="str">
        <f t="shared" ref="J22:J27" si="19">IF($A22="","",IF(LEFT($A22,1)=J$12,$F22,""))</f>
        <v/>
      </c>
      <c r="K22" s="16" t="str">
        <f t="shared" si="17"/>
        <v/>
      </c>
      <c r="L22" s="16" t="str">
        <f t="shared" si="17"/>
        <v/>
      </c>
      <c r="M22" s="16" t="str">
        <f t="shared" si="17"/>
        <v/>
      </c>
      <c r="N22" s="16" t="str">
        <f t="shared" si="17"/>
        <v/>
      </c>
      <c r="O22" s="16" t="str">
        <f t="shared" si="17"/>
        <v/>
      </c>
      <c r="P22" s="16" t="str">
        <f t="shared" si="17"/>
        <v/>
      </c>
      <c r="Q22" s="16" t="str">
        <f t="shared" si="17"/>
        <v/>
      </c>
      <c r="R22" s="16"/>
      <c r="S22" s="10"/>
      <c r="T22" s="259" t="str">
        <f t="shared" si="18"/>
        <v>.</v>
      </c>
      <c r="W22" s="113" t="s">
        <v>350</v>
      </c>
      <c r="X22" s="113"/>
      <c r="Y22" s="134"/>
      <c r="Z22" s="113"/>
      <c r="AA22" s="113" t="s">
        <v>351</v>
      </c>
      <c r="AB22" s="113"/>
      <c r="AC22" s="134"/>
      <c r="AE22" s="120" t="s">
        <v>426</v>
      </c>
      <c r="AF22" s="216"/>
      <c r="AG22" s="216"/>
      <c r="AH22" s="216"/>
      <c r="AI22" s="216"/>
      <c r="AJ22" s="216"/>
      <c r="AK22" s="216"/>
      <c r="AL22" s="216"/>
      <c r="AM22" s="216"/>
      <c r="AN22" s="216"/>
    </row>
    <row r="23" spans="1:40" x14ac:dyDescent="0.3">
      <c r="A23" s="124"/>
      <c r="B23" s="55">
        <v>3</v>
      </c>
      <c r="C23" s="24" t="str">
        <f t="shared" si="16"/>
        <v/>
      </c>
      <c r="D23" s="24" t="str">
        <f t="shared" si="7"/>
        <v/>
      </c>
      <c r="E23" s="101" t="s">
        <v>290</v>
      </c>
      <c r="F23" s="18">
        <f>Decsheets!$V$7</f>
        <v>4</v>
      </c>
      <c r="G23" s="10"/>
      <c r="H23" s="10"/>
      <c r="I23" s="19"/>
      <c r="J23" s="16" t="str">
        <f t="shared" si="19"/>
        <v/>
      </c>
      <c r="K23" s="16" t="str">
        <f t="shared" si="17"/>
        <v/>
      </c>
      <c r="L23" s="16" t="str">
        <f t="shared" si="17"/>
        <v/>
      </c>
      <c r="M23" s="16" t="str">
        <f t="shared" si="17"/>
        <v/>
      </c>
      <c r="N23" s="16" t="str">
        <f t="shared" si="17"/>
        <v/>
      </c>
      <c r="O23" s="16" t="str">
        <f t="shared" si="17"/>
        <v/>
      </c>
      <c r="P23" s="16" t="str">
        <f t="shared" si="17"/>
        <v/>
      </c>
      <c r="Q23" s="16" t="str">
        <f t="shared" si="17"/>
        <v/>
      </c>
      <c r="R23" s="16"/>
      <c r="S23" s="10"/>
      <c r="T23" s="259" t="str">
        <f t="shared" si="18"/>
        <v>.</v>
      </c>
      <c r="W23" s="113" t="str">
        <f>$C45</f>
        <v/>
      </c>
      <c r="X23" s="113" t="str">
        <f>$D45</f>
        <v/>
      </c>
      <c r="Y23" s="209" t="str">
        <f>$E45</f>
        <v>.</v>
      </c>
      <c r="Z23" s="113"/>
      <c r="AA23" s="113" t="str">
        <f>$C53</f>
        <v/>
      </c>
      <c r="AB23" s="113" t="str">
        <f>$D53</f>
        <v/>
      </c>
      <c r="AC23" s="209" t="str">
        <f>$E53</f>
        <v>.</v>
      </c>
      <c r="AE23" s="120" t="s">
        <v>414</v>
      </c>
      <c r="AF23" s="216">
        <v>3.6805555555555554E-3</v>
      </c>
      <c r="AG23" s="216">
        <v>3.5879629629629629E-3</v>
      </c>
      <c r="AH23" s="216">
        <v>3.5185185185185185E-3</v>
      </c>
      <c r="AI23" s="216">
        <v>3.4490740740740745E-3</v>
      </c>
      <c r="AJ23" s="216">
        <v>3.3912037037037036E-3</v>
      </c>
      <c r="AK23" s="216">
        <v>3.3333333333333335E-3</v>
      </c>
      <c r="AL23" s="216">
        <v>3.2754629629629631E-3</v>
      </c>
      <c r="AM23" s="216">
        <v>3.2175925925925926E-3</v>
      </c>
      <c r="AN23" s="216">
        <v>3.1712962962962958E-3</v>
      </c>
    </row>
    <row r="24" spans="1:40" x14ac:dyDescent="0.3">
      <c r="A24" s="124"/>
      <c r="B24" s="55" t="s">
        <v>22</v>
      </c>
      <c r="C24" s="24" t="str">
        <f t="shared" si="16"/>
        <v/>
      </c>
      <c r="D24" s="24" t="str">
        <f t="shared" si="7"/>
        <v/>
      </c>
      <c r="E24" s="101" t="s">
        <v>290</v>
      </c>
      <c r="F24" s="18">
        <f>Decsheets!$V$8</f>
        <v>3</v>
      </c>
      <c r="G24" s="10"/>
      <c r="H24" s="10"/>
      <c r="I24" s="19"/>
      <c r="J24" s="16" t="str">
        <f t="shared" si="19"/>
        <v/>
      </c>
      <c r="K24" s="16" t="str">
        <f t="shared" si="17"/>
        <v/>
      </c>
      <c r="L24" s="16" t="str">
        <f t="shared" si="17"/>
        <v/>
      </c>
      <c r="M24" s="16" t="str">
        <f t="shared" si="17"/>
        <v/>
      </c>
      <c r="N24" s="16" t="str">
        <f t="shared" si="17"/>
        <v/>
      </c>
      <c r="O24" s="16" t="str">
        <f t="shared" si="17"/>
        <v/>
      </c>
      <c r="P24" s="16" t="str">
        <f t="shared" si="17"/>
        <v/>
      </c>
      <c r="Q24" s="16" t="str">
        <f t="shared" si="17"/>
        <v/>
      </c>
      <c r="R24" s="16"/>
      <c r="S24" s="10"/>
      <c r="T24" s="259" t="str">
        <f t="shared" si="18"/>
        <v>.</v>
      </c>
      <c r="W24" s="113" t="str">
        <f t="shared" ref="W24:W29" si="20">$C46</f>
        <v/>
      </c>
      <c r="X24" s="113" t="str">
        <f t="shared" ref="X24:X29" si="21">$D46</f>
        <v/>
      </c>
      <c r="Y24" s="209" t="str">
        <f t="shared" ref="Y24:Y29" si="22">$E46</f>
        <v>.</v>
      </c>
      <c r="Z24" s="113"/>
      <c r="AA24" s="113" t="str">
        <f t="shared" ref="AA24:AA29" si="23">$C54</f>
        <v/>
      </c>
      <c r="AB24" s="113" t="str">
        <f t="shared" ref="AB24:AB29" si="24">$D54</f>
        <v/>
      </c>
      <c r="AC24" s="209" t="str">
        <f t="shared" ref="AC24:AC29" si="25">$E54</f>
        <v>.</v>
      </c>
      <c r="AE24" s="120" t="s">
        <v>400</v>
      </c>
      <c r="AF24" s="215">
        <v>10</v>
      </c>
      <c r="AG24" s="215">
        <v>9.8000000000000007</v>
      </c>
      <c r="AH24" s="215">
        <v>9.6</v>
      </c>
      <c r="AI24" s="215">
        <v>9.4</v>
      </c>
      <c r="AJ24" s="215">
        <v>9.1999999999999993</v>
      </c>
      <c r="AK24" s="215">
        <v>9</v>
      </c>
      <c r="AL24" s="215">
        <v>8.8000000000000007</v>
      </c>
      <c r="AM24" s="215">
        <v>8.6</v>
      </c>
      <c r="AN24" s="215">
        <v>8.4499999999999993</v>
      </c>
    </row>
    <row r="25" spans="1:40" x14ac:dyDescent="0.3">
      <c r="A25" s="124"/>
      <c r="B25" s="55" t="s">
        <v>23</v>
      </c>
      <c r="C25" s="24" t="str">
        <f t="shared" si="16"/>
        <v/>
      </c>
      <c r="D25" s="24" t="str">
        <f t="shared" si="7"/>
        <v/>
      </c>
      <c r="E25" s="101" t="s">
        <v>290</v>
      </c>
      <c r="F25" s="18">
        <f>Decsheets!$V$9</f>
        <v>2</v>
      </c>
      <c r="G25" s="10"/>
      <c r="H25" s="10"/>
      <c r="I25" s="19"/>
      <c r="J25" s="16" t="str">
        <f t="shared" si="19"/>
        <v/>
      </c>
      <c r="K25" s="16" t="str">
        <f t="shared" si="17"/>
        <v/>
      </c>
      <c r="L25" s="16" t="str">
        <f t="shared" si="17"/>
        <v/>
      </c>
      <c r="M25" s="16" t="str">
        <f t="shared" si="17"/>
        <v/>
      </c>
      <c r="N25" s="16" t="str">
        <f t="shared" si="17"/>
        <v/>
      </c>
      <c r="O25" s="16" t="str">
        <f t="shared" si="17"/>
        <v/>
      </c>
      <c r="P25" s="16" t="str">
        <f t="shared" si="17"/>
        <v/>
      </c>
      <c r="Q25" s="16" t="str">
        <f t="shared" si="17"/>
        <v/>
      </c>
      <c r="R25" s="16"/>
      <c r="S25" s="10"/>
      <c r="T25" s="259" t="str">
        <f t="shared" si="18"/>
        <v>.</v>
      </c>
      <c r="W25" s="113" t="str">
        <f t="shared" si="20"/>
        <v/>
      </c>
      <c r="X25" s="113" t="str">
        <f t="shared" si="21"/>
        <v/>
      </c>
      <c r="Y25" s="209" t="str">
        <f t="shared" si="22"/>
        <v>.</v>
      </c>
      <c r="Z25" s="113"/>
      <c r="AA25" s="113" t="str">
        <f t="shared" si="23"/>
        <v/>
      </c>
      <c r="AB25" s="113" t="str">
        <f t="shared" si="24"/>
        <v/>
      </c>
      <c r="AC25" s="209" t="str">
        <f t="shared" si="25"/>
        <v>.</v>
      </c>
      <c r="AE25" s="120" t="s">
        <v>427</v>
      </c>
      <c r="AF25" s="215">
        <v>17.5</v>
      </c>
      <c r="AG25" s="215">
        <v>17</v>
      </c>
      <c r="AH25" s="215">
        <v>16.5</v>
      </c>
      <c r="AI25" s="215">
        <v>16</v>
      </c>
      <c r="AJ25" s="215">
        <v>15.5</v>
      </c>
      <c r="AK25" s="215">
        <v>15</v>
      </c>
      <c r="AL25" s="215">
        <v>14.5</v>
      </c>
      <c r="AM25" s="215">
        <v>14.1</v>
      </c>
      <c r="AN25" s="215">
        <v>13.8</v>
      </c>
    </row>
    <row r="26" spans="1:40" x14ac:dyDescent="0.3">
      <c r="A26" s="124"/>
      <c r="B26" s="55" t="s">
        <v>24</v>
      </c>
      <c r="C26" s="24" t="str">
        <f t="shared" si="16"/>
        <v/>
      </c>
      <c r="D26" s="24" t="str">
        <f t="shared" si="7"/>
        <v/>
      </c>
      <c r="E26" s="101" t="s">
        <v>290</v>
      </c>
      <c r="F26" s="18">
        <f>Decsheets!$V$10</f>
        <v>1</v>
      </c>
      <c r="G26" s="10"/>
      <c r="H26" s="10"/>
      <c r="I26" s="19"/>
      <c r="J26" s="16" t="str">
        <f t="shared" si="19"/>
        <v/>
      </c>
      <c r="K26" s="16" t="str">
        <f t="shared" si="17"/>
        <v/>
      </c>
      <c r="L26" s="16" t="str">
        <f t="shared" si="17"/>
        <v/>
      </c>
      <c r="M26" s="16" t="str">
        <f t="shared" si="17"/>
        <v/>
      </c>
      <c r="N26" s="16" t="str">
        <f t="shared" si="17"/>
        <v/>
      </c>
      <c r="O26" s="16" t="str">
        <f t="shared" si="17"/>
        <v/>
      </c>
      <c r="P26" s="16" t="str">
        <f t="shared" si="17"/>
        <v/>
      </c>
      <c r="Q26" s="16" t="str">
        <f t="shared" si="17"/>
        <v/>
      </c>
      <c r="R26" s="16"/>
      <c r="S26" s="10"/>
      <c r="T26" s="259" t="str">
        <f t="shared" si="18"/>
        <v>.</v>
      </c>
      <c r="W26" s="113" t="str">
        <f t="shared" si="20"/>
        <v/>
      </c>
      <c r="X26" s="113" t="str">
        <f t="shared" si="21"/>
        <v/>
      </c>
      <c r="Y26" s="209" t="str">
        <f t="shared" si="22"/>
        <v>.</v>
      </c>
      <c r="Z26" s="113"/>
      <c r="AA26" s="113" t="str">
        <f t="shared" si="23"/>
        <v/>
      </c>
      <c r="AB26" s="113" t="str">
        <f t="shared" si="24"/>
        <v/>
      </c>
      <c r="AC26" s="209" t="str">
        <f t="shared" si="25"/>
        <v>.</v>
      </c>
      <c r="AE26" s="120" t="s">
        <v>428</v>
      </c>
      <c r="AF26" s="215">
        <v>70</v>
      </c>
      <c r="AG26" s="215">
        <v>68.5</v>
      </c>
      <c r="AH26" s="215">
        <v>67</v>
      </c>
      <c r="AI26" s="215">
        <v>65.5</v>
      </c>
      <c r="AJ26" s="215">
        <v>64</v>
      </c>
      <c r="AK26" s="215">
        <v>62.5</v>
      </c>
      <c r="AL26" s="215">
        <v>61</v>
      </c>
      <c r="AM26" s="215">
        <v>59.5</v>
      </c>
      <c r="AN26" s="215">
        <v>58</v>
      </c>
    </row>
    <row r="27" spans="1:40" x14ac:dyDescent="0.3">
      <c r="A27" s="124"/>
      <c r="B27" s="55">
        <v>7</v>
      </c>
      <c r="C27" s="24" t="str">
        <f t="shared" si="16"/>
        <v/>
      </c>
      <c r="D27" s="24" t="str">
        <f t="shared" si="7"/>
        <v/>
      </c>
      <c r="E27" s="101" t="s">
        <v>290</v>
      </c>
      <c r="F27" s="18" t="str">
        <f>Decsheets!$V$11</f>
        <v>-</v>
      </c>
      <c r="G27" s="10"/>
      <c r="H27" s="10"/>
      <c r="I27" s="19"/>
      <c r="J27" s="16" t="str">
        <f t="shared" si="19"/>
        <v/>
      </c>
      <c r="K27" s="16" t="str">
        <f t="shared" si="17"/>
        <v/>
      </c>
      <c r="L27" s="16" t="str">
        <f t="shared" si="17"/>
        <v/>
      </c>
      <c r="M27" s="16" t="str">
        <f t="shared" si="17"/>
        <v/>
      </c>
      <c r="N27" s="16" t="str">
        <f t="shared" si="17"/>
        <v/>
      </c>
      <c r="O27" s="16" t="str">
        <f t="shared" si="17"/>
        <v/>
      </c>
      <c r="P27" s="16" t="str">
        <f t="shared" si="17"/>
        <v/>
      </c>
      <c r="Q27" s="16" t="str">
        <f t="shared" si="17"/>
        <v/>
      </c>
      <c r="R27" s="16">
        <f>SUM(Decsheets!$V$5:$V$12)-(SUM(J21:P27))</f>
        <v>21</v>
      </c>
      <c r="S27" s="10"/>
      <c r="T27" s="259" t="str">
        <f t="shared" si="18"/>
        <v>.</v>
      </c>
      <c r="W27" s="113" t="str">
        <f t="shared" si="20"/>
        <v/>
      </c>
      <c r="X27" s="113" t="str">
        <f t="shared" si="21"/>
        <v/>
      </c>
      <c r="Y27" s="209" t="str">
        <f t="shared" si="22"/>
        <v>.</v>
      </c>
      <c r="Z27" s="113"/>
      <c r="AA27" s="113" t="str">
        <f t="shared" si="23"/>
        <v/>
      </c>
      <c r="AB27" s="113" t="str">
        <f t="shared" si="24"/>
        <v/>
      </c>
      <c r="AC27" s="209" t="str">
        <f t="shared" si="25"/>
        <v>.</v>
      </c>
      <c r="AE27" s="120" t="s">
        <v>7</v>
      </c>
      <c r="AF27" s="215">
        <v>1.4</v>
      </c>
      <c r="AG27" s="215">
        <v>1.45</v>
      </c>
      <c r="AH27" s="215">
        <v>1.5</v>
      </c>
      <c r="AI27" s="215">
        <v>1.55</v>
      </c>
      <c r="AJ27" s="215">
        <v>1.61</v>
      </c>
      <c r="AK27" s="215">
        <v>1.67</v>
      </c>
      <c r="AL27" s="215">
        <v>1.73</v>
      </c>
      <c r="AM27" s="215">
        <v>1.79</v>
      </c>
      <c r="AN27" s="215">
        <v>1.85</v>
      </c>
    </row>
    <row r="28" spans="1:40" x14ac:dyDescent="0.3">
      <c r="A28" s="127" t="s">
        <v>3</v>
      </c>
      <c r="B28" s="54"/>
      <c r="C28" s="21" t="s">
        <v>63</v>
      </c>
      <c r="D28" s="9" t="s">
        <v>307</v>
      </c>
      <c r="E28" s="100" t="s">
        <v>290</v>
      </c>
      <c r="F28" s="19"/>
      <c r="G28" s="10"/>
      <c r="H28" s="10"/>
      <c r="I28" s="10"/>
      <c r="J28" s="16"/>
      <c r="K28" s="16"/>
      <c r="L28" s="16"/>
      <c r="M28" s="16"/>
      <c r="N28" s="16"/>
      <c r="O28" s="16"/>
      <c r="P28" s="16"/>
      <c r="Q28" s="16"/>
      <c r="R28" s="16"/>
      <c r="S28" s="10" t="s">
        <v>29</v>
      </c>
      <c r="T28" s="260"/>
      <c r="W28" s="113" t="str">
        <f t="shared" si="20"/>
        <v/>
      </c>
      <c r="X28" s="113" t="str">
        <f t="shared" si="21"/>
        <v/>
      </c>
      <c r="Y28" s="209" t="str">
        <f t="shared" si="22"/>
        <v>.</v>
      </c>
      <c r="Z28" s="113"/>
      <c r="AA28" s="113" t="str">
        <f>$C58</f>
        <v/>
      </c>
      <c r="AB28" s="113" t="str">
        <f>$D58</f>
        <v/>
      </c>
      <c r="AC28" s="209" t="str">
        <f t="shared" si="25"/>
        <v>.</v>
      </c>
      <c r="AE28" s="120" t="s">
        <v>8</v>
      </c>
      <c r="AF28" s="215">
        <v>4.5</v>
      </c>
      <c r="AG28" s="215">
        <v>4.75</v>
      </c>
      <c r="AH28" s="215">
        <v>5</v>
      </c>
      <c r="AI28" s="215">
        <v>5.25</v>
      </c>
      <c r="AJ28" s="215">
        <v>5.5</v>
      </c>
      <c r="AK28" s="215">
        <v>5.75</v>
      </c>
      <c r="AL28" s="215">
        <v>6</v>
      </c>
      <c r="AM28" s="215">
        <v>6.2</v>
      </c>
      <c r="AN28" s="215">
        <v>6.4</v>
      </c>
    </row>
    <row r="29" spans="1:40" x14ac:dyDescent="0.3">
      <c r="A29" s="124"/>
      <c r="B29" s="55">
        <v>1</v>
      </c>
      <c r="C29" s="18" t="str">
        <f t="shared" ref="C29:C35" si="26">IF(A29="","",VLOOKUP($A$28,IF(LEN(A29)=2,U17MB,U17MA),VLOOKUP(LEFT(A29,1),club,6,FALSE),FALSE))</f>
        <v/>
      </c>
      <c r="D29" s="24" t="str">
        <f t="shared" si="7"/>
        <v/>
      </c>
      <c r="E29" s="101" t="s">
        <v>290</v>
      </c>
      <c r="F29" s="18">
        <f>Decsheets!$V$5</f>
        <v>6</v>
      </c>
      <c r="G29" s="10"/>
      <c r="H29" s="10"/>
      <c r="I29" s="19"/>
      <c r="J29" s="16" t="str">
        <f t="shared" ref="J29:J35" si="27">IF($A29="","",IF(LEFT($A29,1)=J$12,$F29,""))</f>
        <v/>
      </c>
      <c r="K29" s="16" t="str">
        <f t="shared" si="17"/>
        <v/>
      </c>
      <c r="L29" s="16" t="str">
        <f t="shared" si="17"/>
        <v/>
      </c>
      <c r="M29" s="16" t="str">
        <f t="shared" si="17"/>
        <v/>
      </c>
      <c r="N29" s="16" t="str">
        <f t="shared" si="17"/>
        <v/>
      </c>
      <c r="O29" s="16" t="str">
        <f t="shared" si="17"/>
        <v/>
      </c>
      <c r="P29" s="16" t="str">
        <f t="shared" si="17"/>
        <v/>
      </c>
      <c r="Q29" s="16" t="str">
        <f t="shared" si="17"/>
        <v/>
      </c>
      <c r="R29" s="16"/>
      <c r="S29" s="10"/>
      <c r="T29" s="259" t="str">
        <f t="shared" ref="T29:T35" si="28">IFERROR(IF(E29=".",".",IF(E29&lt;=$AN$16,"L9",IF(E29&lt;=$AM$16,"L8",IF(E29&lt;=$AL$16,"L7",IF(E29&lt;=$AK$16,"L6",IF(E29&lt;=$AJ$16,"L5",IF(E29&lt;=$AI$16,"L4",IF(E29&lt;=$AH$16,"L3",IF(E29&lt;=$AG$16,"L2",IF(E29&lt;=$AF$16,"L1","-")))))))))),"?")</f>
        <v>.</v>
      </c>
      <c r="W29" s="113" t="str">
        <f t="shared" si="20"/>
        <v/>
      </c>
      <c r="X29" s="113" t="str">
        <f t="shared" si="21"/>
        <v/>
      </c>
      <c r="Y29" s="209" t="str">
        <f t="shared" si="22"/>
        <v>.</v>
      </c>
      <c r="Z29" s="113"/>
      <c r="AA29" s="113" t="str">
        <f t="shared" si="23"/>
        <v/>
      </c>
      <c r="AB29" s="113" t="str">
        <f t="shared" si="24"/>
        <v/>
      </c>
      <c r="AC29" s="209" t="str">
        <f t="shared" si="25"/>
        <v>.</v>
      </c>
      <c r="AE29" s="120" t="s">
        <v>271</v>
      </c>
      <c r="AF29" s="215">
        <v>2.4</v>
      </c>
      <c r="AG29" s="215">
        <v>2.6</v>
      </c>
      <c r="AH29" s="215">
        <v>2.8</v>
      </c>
      <c r="AI29" s="215">
        <v>3</v>
      </c>
      <c r="AJ29" s="215">
        <v>3.2</v>
      </c>
      <c r="AK29" s="215">
        <v>3.4</v>
      </c>
      <c r="AL29" s="215">
        <v>3.6</v>
      </c>
      <c r="AM29" s="215">
        <v>3.8</v>
      </c>
      <c r="AN29" s="215">
        <v>4</v>
      </c>
    </row>
    <row r="30" spans="1:40" x14ac:dyDescent="0.3">
      <c r="A30" s="124"/>
      <c r="B30" s="55">
        <v>2</v>
      </c>
      <c r="C30" s="18" t="str">
        <f t="shared" si="26"/>
        <v/>
      </c>
      <c r="D30" s="24" t="str">
        <f t="shared" si="7"/>
        <v/>
      </c>
      <c r="E30" s="101" t="s">
        <v>290</v>
      </c>
      <c r="F30" s="18">
        <f>Decsheets!$V$6</f>
        <v>5</v>
      </c>
      <c r="G30" s="10"/>
      <c r="H30" s="10"/>
      <c r="I30" s="19"/>
      <c r="J30" s="16" t="str">
        <f t="shared" si="27"/>
        <v/>
      </c>
      <c r="K30" s="16" t="str">
        <f t="shared" si="17"/>
        <v/>
      </c>
      <c r="L30" s="16" t="str">
        <f t="shared" si="17"/>
        <v/>
      </c>
      <c r="M30" s="16" t="str">
        <f t="shared" si="17"/>
        <v/>
      </c>
      <c r="N30" s="16" t="str">
        <f t="shared" si="17"/>
        <v/>
      </c>
      <c r="O30" s="16" t="str">
        <f t="shared" si="17"/>
        <v/>
      </c>
      <c r="P30" s="16" t="str">
        <f t="shared" si="17"/>
        <v/>
      </c>
      <c r="Q30" s="16" t="str">
        <f t="shared" si="17"/>
        <v/>
      </c>
      <c r="R30" s="16"/>
      <c r="S30" s="10"/>
      <c r="T30" s="259" t="str">
        <f t="shared" si="28"/>
        <v>.</v>
      </c>
      <c r="W30" s="113"/>
      <c r="X30" s="113"/>
      <c r="Y30" s="134"/>
      <c r="Z30" s="113"/>
      <c r="AA30" s="113"/>
      <c r="AB30" s="113"/>
      <c r="AC30" s="134"/>
      <c r="AE30" s="120" t="s">
        <v>9</v>
      </c>
      <c r="AF30" s="215">
        <v>9.25</v>
      </c>
      <c r="AG30" s="215">
        <v>9.5</v>
      </c>
      <c r="AH30" s="215">
        <v>10</v>
      </c>
      <c r="AI30" s="215">
        <v>10.6</v>
      </c>
      <c r="AJ30" s="215">
        <v>11.2</v>
      </c>
      <c r="AK30" s="215">
        <v>11.8</v>
      </c>
      <c r="AL30" s="215">
        <v>12.3</v>
      </c>
      <c r="AM30" s="215">
        <v>12.8</v>
      </c>
      <c r="AN30" s="215">
        <v>13.3</v>
      </c>
    </row>
    <row r="31" spans="1:40" x14ac:dyDescent="0.3">
      <c r="A31" s="124"/>
      <c r="B31" s="55">
        <v>3</v>
      </c>
      <c r="C31" s="18" t="str">
        <f t="shared" si="26"/>
        <v/>
      </c>
      <c r="D31" s="24" t="str">
        <f t="shared" si="7"/>
        <v/>
      </c>
      <c r="E31" s="101" t="s">
        <v>290</v>
      </c>
      <c r="F31" s="18">
        <f>Decsheets!$V$7</f>
        <v>4</v>
      </c>
      <c r="G31" s="10"/>
      <c r="H31" s="10"/>
      <c r="I31" s="19"/>
      <c r="J31" s="16" t="str">
        <f t="shared" si="27"/>
        <v/>
      </c>
      <c r="K31" s="16" t="str">
        <f t="shared" si="17"/>
        <v/>
      </c>
      <c r="L31" s="16" t="str">
        <f t="shared" si="17"/>
        <v/>
      </c>
      <c r="M31" s="16" t="str">
        <f t="shared" si="17"/>
        <v/>
      </c>
      <c r="N31" s="16" t="str">
        <f t="shared" si="17"/>
        <v/>
      </c>
      <c r="O31" s="16" t="str">
        <f t="shared" si="17"/>
        <v/>
      </c>
      <c r="P31" s="16" t="str">
        <f t="shared" si="17"/>
        <v/>
      </c>
      <c r="Q31" s="16" t="str">
        <f t="shared" si="17"/>
        <v/>
      </c>
      <c r="R31" s="16"/>
      <c r="S31" s="10"/>
      <c r="T31" s="259" t="str">
        <f t="shared" si="28"/>
        <v>.</v>
      </c>
      <c r="W31" s="113" t="s">
        <v>316</v>
      </c>
      <c r="X31" s="113"/>
      <c r="Y31" s="123"/>
      <c r="Z31" s="113"/>
      <c r="AA31" s="113" t="s">
        <v>317</v>
      </c>
      <c r="AB31" s="113"/>
      <c r="AC31" s="123"/>
      <c r="AE31" s="120" t="s">
        <v>429</v>
      </c>
      <c r="AF31" s="215">
        <v>20</v>
      </c>
      <c r="AG31" s="215">
        <v>22</v>
      </c>
      <c r="AH31" s="215">
        <v>24</v>
      </c>
      <c r="AI31" s="215">
        <v>26</v>
      </c>
      <c r="AJ31" s="215">
        <v>29</v>
      </c>
      <c r="AK31" s="215">
        <v>32</v>
      </c>
      <c r="AL31" s="215">
        <v>35</v>
      </c>
      <c r="AM31" s="215">
        <v>38</v>
      </c>
      <c r="AN31" s="215">
        <v>41</v>
      </c>
    </row>
    <row r="32" spans="1:40" x14ac:dyDescent="0.3">
      <c r="A32" s="124"/>
      <c r="B32" s="55" t="s">
        <v>22</v>
      </c>
      <c r="C32" s="18" t="str">
        <f t="shared" si="26"/>
        <v/>
      </c>
      <c r="D32" s="24" t="str">
        <f t="shared" si="7"/>
        <v/>
      </c>
      <c r="E32" s="101" t="s">
        <v>290</v>
      </c>
      <c r="F32" s="18">
        <f>Decsheets!$V$8</f>
        <v>3</v>
      </c>
      <c r="G32" s="10"/>
      <c r="H32" s="10"/>
      <c r="I32" s="19"/>
      <c r="J32" s="16" t="str">
        <f t="shared" si="27"/>
        <v/>
      </c>
      <c r="K32" s="16" t="str">
        <f t="shared" si="17"/>
        <v/>
      </c>
      <c r="L32" s="16" t="str">
        <f t="shared" si="17"/>
        <v/>
      </c>
      <c r="M32" s="16" t="str">
        <f t="shared" si="17"/>
        <v/>
      </c>
      <c r="N32" s="16" t="str">
        <f t="shared" si="17"/>
        <v/>
      </c>
      <c r="O32" s="16" t="str">
        <f t="shared" si="17"/>
        <v/>
      </c>
      <c r="P32" s="16" t="str">
        <f t="shared" si="17"/>
        <v/>
      </c>
      <c r="Q32" s="16" t="str">
        <f t="shared" si="17"/>
        <v/>
      </c>
      <c r="R32" s="16"/>
      <c r="S32" s="10"/>
      <c r="T32" s="259" t="str">
        <f t="shared" si="28"/>
        <v>.</v>
      </c>
      <c r="W32" s="113" t="str">
        <f>$C61</f>
        <v/>
      </c>
      <c r="X32" s="113" t="str">
        <f>$D61</f>
        <v/>
      </c>
      <c r="Y32" s="257" t="str">
        <f>$E61</f>
        <v>.</v>
      </c>
      <c r="Z32" s="113"/>
      <c r="AA32" s="113" t="str">
        <f>$C69</f>
        <v/>
      </c>
      <c r="AB32" s="113" t="str">
        <f>$D69</f>
        <v/>
      </c>
      <c r="AC32" s="257" t="str">
        <f>$E69</f>
        <v>.</v>
      </c>
      <c r="AE32" s="120" t="s">
        <v>430</v>
      </c>
      <c r="AF32" s="215">
        <v>27</v>
      </c>
      <c r="AG32" s="215">
        <v>30</v>
      </c>
      <c r="AH32" s="215">
        <v>33</v>
      </c>
      <c r="AI32" s="215">
        <v>36</v>
      </c>
      <c r="AJ32" s="215">
        <v>39</v>
      </c>
      <c r="AK32" s="215">
        <v>42</v>
      </c>
      <c r="AL32" s="215">
        <v>45</v>
      </c>
      <c r="AM32" s="215">
        <v>48</v>
      </c>
      <c r="AN32" s="215">
        <v>51</v>
      </c>
    </row>
    <row r="33" spans="1:40" x14ac:dyDescent="0.3">
      <c r="A33" s="124"/>
      <c r="B33" s="55" t="s">
        <v>23</v>
      </c>
      <c r="C33" s="18" t="str">
        <f t="shared" si="26"/>
        <v/>
      </c>
      <c r="D33" s="24" t="str">
        <f t="shared" si="7"/>
        <v/>
      </c>
      <c r="E33" s="101" t="s">
        <v>290</v>
      </c>
      <c r="F33" s="18">
        <f>Decsheets!$V$9</f>
        <v>2</v>
      </c>
      <c r="G33" s="10"/>
      <c r="H33" s="10"/>
      <c r="I33" s="19"/>
      <c r="J33" s="16" t="str">
        <f t="shared" si="27"/>
        <v/>
      </c>
      <c r="K33" s="16" t="str">
        <f t="shared" si="17"/>
        <v/>
      </c>
      <c r="L33" s="16" t="str">
        <f t="shared" si="17"/>
        <v/>
      </c>
      <c r="M33" s="16" t="str">
        <f t="shared" si="17"/>
        <v/>
      </c>
      <c r="N33" s="16" t="str">
        <f t="shared" si="17"/>
        <v/>
      </c>
      <c r="O33" s="16" t="str">
        <f t="shared" si="17"/>
        <v/>
      </c>
      <c r="P33" s="16" t="str">
        <f t="shared" si="17"/>
        <v/>
      </c>
      <c r="Q33" s="16" t="str">
        <f t="shared" si="17"/>
        <v/>
      </c>
      <c r="R33" s="16"/>
      <c r="S33" s="10"/>
      <c r="T33" s="259" t="str">
        <f t="shared" si="28"/>
        <v>.</v>
      </c>
      <c r="W33" s="113" t="str">
        <f t="shared" ref="W33:W38" si="29">$C62</f>
        <v/>
      </c>
      <c r="X33" s="113" t="str">
        <f t="shared" ref="X33:X38" si="30">$D62</f>
        <v/>
      </c>
      <c r="Y33" s="257" t="str">
        <f t="shared" ref="Y33:Y38" si="31">$E62</f>
        <v>.</v>
      </c>
      <c r="Z33" s="113"/>
      <c r="AA33" s="113" t="str">
        <f t="shared" ref="AA33:AA38" si="32">$C70</f>
        <v/>
      </c>
      <c r="AB33" s="113" t="str">
        <f t="shared" ref="AB33:AB38" si="33">$D70</f>
        <v/>
      </c>
      <c r="AC33" s="257" t="str">
        <f t="shared" ref="AC33:AC38" si="34">$E70</f>
        <v>.</v>
      </c>
      <c r="AE33" s="120" t="s">
        <v>431</v>
      </c>
      <c r="AF33" s="215">
        <v>26</v>
      </c>
      <c r="AG33" s="215">
        <v>29</v>
      </c>
      <c r="AH33" s="215">
        <v>32</v>
      </c>
      <c r="AI33" s="215">
        <v>35</v>
      </c>
      <c r="AJ33" s="215">
        <v>38</v>
      </c>
      <c r="AK33" s="215">
        <v>41</v>
      </c>
      <c r="AL33" s="215">
        <v>44</v>
      </c>
      <c r="AM33" s="215">
        <v>47</v>
      </c>
      <c r="AN33" s="215">
        <v>50</v>
      </c>
    </row>
    <row r="34" spans="1:40" x14ac:dyDescent="0.3">
      <c r="A34" s="124"/>
      <c r="B34" s="55" t="s">
        <v>24</v>
      </c>
      <c r="C34" s="18" t="str">
        <f t="shared" si="26"/>
        <v/>
      </c>
      <c r="D34" s="24" t="str">
        <f t="shared" si="7"/>
        <v/>
      </c>
      <c r="E34" s="101" t="s">
        <v>290</v>
      </c>
      <c r="F34" s="18">
        <f>Decsheets!$V$10</f>
        <v>1</v>
      </c>
      <c r="G34" s="10"/>
      <c r="H34" s="10"/>
      <c r="I34" s="19"/>
      <c r="J34" s="16" t="str">
        <f t="shared" si="27"/>
        <v/>
      </c>
      <c r="K34" s="16" t="str">
        <f t="shared" si="17"/>
        <v/>
      </c>
      <c r="L34" s="16" t="str">
        <f t="shared" si="17"/>
        <v/>
      </c>
      <c r="M34" s="16" t="str">
        <f t="shared" si="17"/>
        <v/>
      </c>
      <c r="N34" s="16" t="str">
        <f t="shared" si="17"/>
        <v/>
      </c>
      <c r="O34" s="16" t="str">
        <f t="shared" si="17"/>
        <v/>
      </c>
      <c r="P34" s="16" t="str">
        <f t="shared" si="17"/>
        <v/>
      </c>
      <c r="Q34" s="16" t="str">
        <f t="shared" si="17"/>
        <v/>
      </c>
      <c r="R34" s="16"/>
      <c r="S34" s="10"/>
      <c r="T34" s="259" t="str">
        <f t="shared" si="28"/>
        <v>.</v>
      </c>
      <c r="W34" s="113" t="str">
        <f t="shared" si="29"/>
        <v/>
      </c>
      <c r="X34" s="113" t="str">
        <f t="shared" si="30"/>
        <v/>
      </c>
      <c r="Y34" s="257" t="str">
        <f t="shared" si="31"/>
        <v>.</v>
      </c>
      <c r="Z34" s="113"/>
      <c r="AA34" s="113" t="str">
        <f t="shared" si="32"/>
        <v/>
      </c>
      <c r="AB34" s="113" t="str">
        <f t="shared" si="33"/>
        <v/>
      </c>
      <c r="AC34" s="257" t="str">
        <f t="shared" si="34"/>
        <v>.</v>
      </c>
      <c r="AE34" s="120" t="s">
        <v>432</v>
      </c>
      <c r="AF34" s="215">
        <v>8</v>
      </c>
      <c r="AG34" s="215">
        <v>8.6</v>
      </c>
      <c r="AH34" s="215">
        <v>9.1999999999999993</v>
      </c>
      <c r="AI34" s="215">
        <v>9.8000000000000007</v>
      </c>
      <c r="AJ34" s="215">
        <v>10.4</v>
      </c>
      <c r="AK34" s="215">
        <v>11.2</v>
      </c>
      <c r="AL34" s="215">
        <v>12</v>
      </c>
      <c r="AM34" s="215">
        <v>12.8</v>
      </c>
      <c r="AN34" s="215">
        <v>13.6</v>
      </c>
    </row>
    <row r="35" spans="1:40" x14ac:dyDescent="0.3">
      <c r="A35" s="124"/>
      <c r="B35" s="55">
        <v>7</v>
      </c>
      <c r="C35" s="18" t="str">
        <f t="shared" si="26"/>
        <v/>
      </c>
      <c r="D35" s="24" t="str">
        <f t="shared" si="7"/>
        <v/>
      </c>
      <c r="E35" s="101" t="s">
        <v>290</v>
      </c>
      <c r="F35" s="18" t="str">
        <f>Decsheets!$V$11</f>
        <v>-</v>
      </c>
      <c r="G35" s="10"/>
      <c r="H35" s="10"/>
      <c r="I35" s="19"/>
      <c r="J35" s="16" t="str">
        <f t="shared" si="27"/>
        <v/>
      </c>
      <c r="K35" s="16" t="str">
        <f t="shared" ref="K35:Q35" si="35">IF($A35="","",IF(LEFT($A35,1)=K$12,$F35,""))</f>
        <v/>
      </c>
      <c r="L35" s="16" t="str">
        <f t="shared" si="35"/>
        <v/>
      </c>
      <c r="M35" s="16" t="str">
        <f t="shared" si="35"/>
        <v/>
      </c>
      <c r="N35" s="16" t="str">
        <f t="shared" si="35"/>
        <v/>
      </c>
      <c r="O35" s="16" t="str">
        <f t="shared" si="35"/>
        <v/>
      </c>
      <c r="P35" s="16" t="str">
        <f t="shared" si="35"/>
        <v/>
      </c>
      <c r="Q35" s="16" t="str">
        <f t="shared" si="35"/>
        <v/>
      </c>
      <c r="R35" s="16">
        <f>SUM(Decsheets!$V$5:$V$12)-(SUM(J29:P35))</f>
        <v>21</v>
      </c>
      <c r="S35" s="10"/>
      <c r="T35" s="259" t="str">
        <f t="shared" si="28"/>
        <v>.</v>
      </c>
      <c r="W35" s="113" t="str">
        <f t="shared" si="29"/>
        <v/>
      </c>
      <c r="X35" s="113" t="str">
        <f t="shared" si="30"/>
        <v/>
      </c>
      <c r="Y35" s="257" t="str">
        <f t="shared" si="31"/>
        <v>.</v>
      </c>
      <c r="Z35" s="113"/>
      <c r="AA35" s="113" t="str">
        <f t="shared" si="32"/>
        <v/>
      </c>
      <c r="AB35" s="113" t="str">
        <f t="shared" si="33"/>
        <v/>
      </c>
      <c r="AC35" s="257" t="str">
        <f t="shared" si="34"/>
        <v>.</v>
      </c>
      <c r="AE35" s="120" t="s">
        <v>433</v>
      </c>
      <c r="AF35" s="217">
        <v>2000</v>
      </c>
      <c r="AG35" s="217">
        <v>2250</v>
      </c>
      <c r="AH35" s="217">
        <v>2500</v>
      </c>
      <c r="AI35" s="217">
        <v>2750</v>
      </c>
      <c r="AJ35" s="217">
        <v>3000</v>
      </c>
      <c r="AK35" s="217">
        <v>3250</v>
      </c>
      <c r="AL35" s="217">
        <v>3500</v>
      </c>
      <c r="AM35" s="217">
        <v>3750</v>
      </c>
      <c r="AN35" s="217">
        <v>4000</v>
      </c>
    </row>
    <row r="36" spans="1:40" x14ac:dyDescent="0.3">
      <c r="A36" s="127" t="s">
        <v>3</v>
      </c>
      <c r="B36" s="54"/>
      <c r="C36" s="20" t="s">
        <v>62</v>
      </c>
      <c r="D36" s="9" t="s">
        <v>307</v>
      </c>
      <c r="E36" s="100" t="s">
        <v>290</v>
      </c>
      <c r="F36" s="19"/>
      <c r="G36" s="10"/>
      <c r="H36" s="10"/>
      <c r="I36" s="10"/>
      <c r="J36" s="16"/>
      <c r="K36" s="16"/>
      <c r="L36" s="16"/>
      <c r="M36" s="16"/>
      <c r="N36" s="16"/>
      <c r="O36" s="16"/>
      <c r="P36" s="16"/>
      <c r="Q36" s="16"/>
      <c r="R36" s="16"/>
      <c r="S36" s="10" t="s">
        <v>30</v>
      </c>
      <c r="T36" s="260"/>
      <c r="W36" s="113" t="str">
        <f t="shared" si="29"/>
        <v/>
      </c>
      <c r="X36" s="113" t="str">
        <f t="shared" si="30"/>
        <v/>
      </c>
      <c r="Y36" s="257" t="str">
        <f t="shared" si="31"/>
        <v>.</v>
      </c>
      <c r="Z36" s="113"/>
      <c r="AA36" s="113" t="str">
        <f t="shared" si="32"/>
        <v/>
      </c>
      <c r="AB36" s="113" t="str">
        <f t="shared" si="33"/>
        <v/>
      </c>
      <c r="AC36" s="257" t="str">
        <f t="shared" si="34"/>
        <v>.</v>
      </c>
      <c r="AE36" s="120" t="s">
        <v>434</v>
      </c>
      <c r="AF36" s="217">
        <v>2750</v>
      </c>
      <c r="AG36" s="217">
        <v>3000</v>
      </c>
      <c r="AH36" s="217">
        <v>3250</v>
      </c>
      <c r="AI36" s="217">
        <v>3500</v>
      </c>
      <c r="AJ36" s="217">
        <v>3750</v>
      </c>
      <c r="AK36" s="217">
        <v>4000</v>
      </c>
      <c r="AL36" s="217">
        <v>4250</v>
      </c>
      <c r="AM36" s="217">
        <v>4500</v>
      </c>
      <c r="AN36" s="217">
        <v>4750</v>
      </c>
    </row>
    <row r="37" spans="1:40" x14ac:dyDescent="0.3">
      <c r="A37" s="124"/>
      <c r="B37" s="55">
        <v>1</v>
      </c>
      <c r="C37" s="18" t="str">
        <f t="shared" ref="C37:C43" si="36">IF(A37="","",VLOOKUP($A$36,IF(LEN(A37)=2,U17MB,U17MA),VLOOKUP(LEFT(A37,1),club,6,FALSE),FALSE))</f>
        <v/>
      </c>
      <c r="D37" s="18" t="str">
        <f t="shared" si="7"/>
        <v/>
      </c>
      <c r="E37" s="101" t="s">
        <v>290</v>
      </c>
      <c r="F37" s="18">
        <f>Decsheets!$V$5</f>
        <v>6</v>
      </c>
      <c r="G37" s="10"/>
      <c r="H37" s="10"/>
      <c r="I37" s="19"/>
      <c r="J37" s="16" t="str">
        <f t="shared" ref="J37:Q43" si="37">IF($A37="","",IF(LEFT($A37,1)=J$12,$F37,""))</f>
        <v/>
      </c>
      <c r="K37" s="16" t="str">
        <f t="shared" si="37"/>
        <v/>
      </c>
      <c r="L37" s="16" t="str">
        <f t="shared" si="37"/>
        <v/>
      </c>
      <c r="M37" s="16" t="str">
        <f t="shared" si="37"/>
        <v/>
      </c>
      <c r="N37" s="16" t="str">
        <f t="shared" si="37"/>
        <v/>
      </c>
      <c r="O37" s="16" t="str">
        <f t="shared" si="37"/>
        <v/>
      </c>
      <c r="P37" s="16" t="str">
        <f t="shared" si="37"/>
        <v/>
      </c>
      <c r="Q37" s="16" t="str">
        <f t="shared" si="37"/>
        <v/>
      </c>
      <c r="R37" s="16"/>
      <c r="S37" s="10"/>
      <c r="T37" s="259" t="str">
        <f t="shared" ref="T37:T43" si="38">IFERROR(IF(E37=".",".",IF(E37&lt;=$AN$16,"L9",IF(E37&lt;=$AM$16,"L8",IF(E37&lt;=$AL$16,"L7",IF(E37&lt;=$AK$16,"L6",IF(E37&lt;=$AJ$16,"L5",IF(E37&lt;=$AI$16,"L4",IF(E37&lt;=$AH$16,"L3",IF(E37&lt;=$AG$16,"L2",IF(E37&lt;=$AF$16,"L1","-")))))))))),"?")</f>
        <v>.</v>
      </c>
      <c r="W37" s="113" t="str">
        <f t="shared" si="29"/>
        <v/>
      </c>
      <c r="X37" s="113" t="str">
        <f t="shared" si="30"/>
        <v/>
      </c>
      <c r="Y37" s="257" t="str">
        <f t="shared" si="31"/>
        <v>.</v>
      </c>
      <c r="Z37" s="113"/>
      <c r="AA37" s="113" t="str">
        <f t="shared" si="32"/>
        <v/>
      </c>
      <c r="AB37" s="113" t="str">
        <f t="shared" si="33"/>
        <v/>
      </c>
      <c r="AC37" s="257" t="str">
        <f t="shared" si="34"/>
        <v>.</v>
      </c>
      <c r="AE37" s="120" t="s">
        <v>435</v>
      </c>
      <c r="AF37" s="217">
        <v>2600</v>
      </c>
      <c r="AG37" s="217">
        <v>2950</v>
      </c>
      <c r="AH37" s="217">
        <v>3300</v>
      </c>
      <c r="AI37" s="217">
        <v>3650</v>
      </c>
      <c r="AJ37" s="217">
        <v>4000</v>
      </c>
      <c r="AK37" s="217">
        <v>4350</v>
      </c>
      <c r="AL37" s="217">
        <v>4700</v>
      </c>
      <c r="AM37" s="217">
        <v>5050</v>
      </c>
      <c r="AN37" s="217">
        <v>5400</v>
      </c>
    </row>
    <row r="38" spans="1:40" x14ac:dyDescent="0.3">
      <c r="A38" s="124"/>
      <c r="B38" s="55">
        <v>2</v>
      </c>
      <c r="C38" s="18" t="str">
        <f t="shared" si="36"/>
        <v/>
      </c>
      <c r="D38" s="18" t="str">
        <f t="shared" si="7"/>
        <v/>
      </c>
      <c r="E38" s="101" t="s">
        <v>290</v>
      </c>
      <c r="F38" s="18">
        <f>Decsheets!$V$6</f>
        <v>5</v>
      </c>
      <c r="G38" s="10"/>
      <c r="H38" s="10"/>
      <c r="I38" s="19"/>
      <c r="J38" s="16" t="str">
        <f t="shared" si="37"/>
        <v/>
      </c>
      <c r="K38" s="16" t="str">
        <f t="shared" si="37"/>
        <v/>
      </c>
      <c r="L38" s="16" t="str">
        <f t="shared" si="37"/>
        <v/>
      </c>
      <c r="M38" s="16" t="str">
        <f t="shared" si="37"/>
        <v/>
      </c>
      <c r="N38" s="16" t="str">
        <f t="shared" si="37"/>
        <v/>
      </c>
      <c r="O38" s="16" t="str">
        <f t="shared" si="37"/>
        <v/>
      </c>
      <c r="P38" s="16" t="str">
        <f t="shared" si="37"/>
        <v/>
      </c>
      <c r="Q38" s="16" t="str">
        <f t="shared" si="37"/>
        <v/>
      </c>
      <c r="R38" s="16"/>
      <c r="S38" s="10"/>
      <c r="T38" s="259" t="str">
        <f t="shared" si="38"/>
        <v>.</v>
      </c>
      <c r="W38" s="113" t="str">
        <f t="shared" si="29"/>
        <v/>
      </c>
      <c r="X38" s="113" t="str">
        <f t="shared" si="30"/>
        <v/>
      </c>
      <c r="Y38" s="257" t="str">
        <f t="shared" si="31"/>
        <v>.</v>
      </c>
      <c r="Z38" s="113"/>
      <c r="AA38" s="113" t="str">
        <f t="shared" si="32"/>
        <v/>
      </c>
      <c r="AB38" s="113" t="str">
        <f t="shared" si="33"/>
        <v/>
      </c>
      <c r="AC38" s="257" t="str">
        <f t="shared" si="34"/>
        <v>.</v>
      </c>
    </row>
    <row r="39" spans="1:40" x14ac:dyDescent="0.3">
      <c r="A39" s="124"/>
      <c r="B39" s="55">
        <v>3</v>
      </c>
      <c r="C39" s="18" t="str">
        <f t="shared" si="36"/>
        <v/>
      </c>
      <c r="D39" s="18" t="str">
        <f t="shared" si="7"/>
        <v/>
      </c>
      <c r="E39" s="101" t="s">
        <v>290</v>
      </c>
      <c r="F39" s="18">
        <f>Decsheets!$V$7</f>
        <v>4</v>
      </c>
      <c r="G39" s="10"/>
      <c r="H39" s="10"/>
      <c r="I39" s="19"/>
      <c r="J39" s="16" t="str">
        <f t="shared" si="37"/>
        <v/>
      </c>
      <c r="K39" s="16" t="str">
        <f t="shared" si="37"/>
        <v/>
      </c>
      <c r="L39" s="16" t="str">
        <f t="shared" si="37"/>
        <v/>
      </c>
      <c r="M39" s="16" t="str">
        <f t="shared" si="37"/>
        <v/>
      </c>
      <c r="N39" s="16" t="str">
        <f t="shared" si="37"/>
        <v/>
      </c>
      <c r="O39" s="16" t="str">
        <f t="shared" si="37"/>
        <v/>
      </c>
      <c r="P39" s="16" t="str">
        <f t="shared" si="37"/>
        <v/>
      </c>
      <c r="Q39" s="16" t="str">
        <f t="shared" si="37"/>
        <v/>
      </c>
      <c r="R39" s="16"/>
      <c r="S39" s="10"/>
      <c r="T39" s="259" t="str">
        <f t="shared" si="38"/>
        <v>.</v>
      </c>
      <c r="W39" s="113"/>
      <c r="X39" s="113"/>
      <c r="Y39" s="257"/>
      <c r="Z39" s="113"/>
      <c r="AA39" s="113"/>
      <c r="AB39" s="113"/>
      <c r="AC39" s="257"/>
    </row>
    <row r="40" spans="1:40" x14ac:dyDescent="0.3">
      <c r="A40" s="124"/>
      <c r="B40" s="55" t="s">
        <v>22</v>
      </c>
      <c r="C40" s="18" t="str">
        <f t="shared" si="36"/>
        <v/>
      </c>
      <c r="D40" s="18" t="str">
        <f t="shared" si="7"/>
        <v/>
      </c>
      <c r="E40" s="101" t="s">
        <v>290</v>
      </c>
      <c r="F40" s="18">
        <f>Decsheets!$V$8</f>
        <v>3</v>
      </c>
      <c r="G40" s="10"/>
      <c r="H40" s="10"/>
      <c r="I40" s="19"/>
      <c r="J40" s="16" t="str">
        <f t="shared" si="37"/>
        <v/>
      </c>
      <c r="K40" s="16" t="str">
        <f t="shared" si="37"/>
        <v/>
      </c>
      <c r="L40" s="16" t="str">
        <f t="shared" si="37"/>
        <v/>
      </c>
      <c r="M40" s="16" t="str">
        <f t="shared" si="37"/>
        <v/>
      </c>
      <c r="N40" s="16" t="str">
        <f t="shared" si="37"/>
        <v/>
      </c>
      <c r="O40" s="16" t="str">
        <f t="shared" si="37"/>
        <v/>
      </c>
      <c r="P40" s="16" t="str">
        <f t="shared" si="37"/>
        <v/>
      </c>
      <c r="Q40" s="16" t="str">
        <f t="shared" si="37"/>
        <v/>
      </c>
      <c r="R40" s="16"/>
      <c r="S40" s="10"/>
      <c r="T40" s="259" t="str">
        <f t="shared" si="38"/>
        <v>.</v>
      </c>
      <c r="W40" s="113" t="s">
        <v>318</v>
      </c>
      <c r="X40" s="113"/>
      <c r="Y40" s="257"/>
      <c r="Z40" s="113"/>
      <c r="AA40" s="113" t="s">
        <v>319</v>
      </c>
      <c r="AB40" s="113"/>
      <c r="AC40" s="257"/>
    </row>
    <row r="41" spans="1:40" x14ac:dyDescent="0.3">
      <c r="A41" s="124"/>
      <c r="B41" s="55" t="s">
        <v>23</v>
      </c>
      <c r="C41" s="18" t="str">
        <f t="shared" si="36"/>
        <v/>
      </c>
      <c r="D41" s="18" t="str">
        <f t="shared" si="7"/>
        <v/>
      </c>
      <c r="E41" s="101" t="s">
        <v>290</v>
      </c>
      <c r="F41" s="18">
        <f>Decsheets!$V$9</f>
        <v>2</v>
      </c>
      <c r="G41" s="10"/>
      <c r="H41" s="10"/>
      <c r="I41" s="19"/>
      <c r="J41" s="16" t="str">
        <f t="shared" si="37"/>
        <v/>
      </c>
      <c r="K41" s="16" t="str">
        <f t="shared" si="37"/>
        <v/>
      </c>
      <c r="L41" s="16" t="str">
        <f t="shared" si="37"/>
        <v/>
      </c>
      <c r="M41" s="16" t="str">
        <f t="shared" si="37"/>
        <v/>
      </c>
      <c r="N41" s="16" t="str">
        <f t="shared" si="37"/>
        <v/>
      </c>
      <c r="O41" s="16" t="str">
        <f t="shared" si="37"/>
        <v/>
      </c>
      <c r="P41" s="16" t="str">
        <f t="shared" si="37"/>
        <v/>
      </c>
      <c r="Q41" s="16" t="str">
        <f t="shared" si="37"/>
        <v/>
      </c>
      <c r="R41" s="16"/>
      <c r="S41" s="10"/>
      <c r="T41" s="259" t="str">
        <f t="shared" si="38"/>
        <v>.</v>
      </c>
      <c r="W41" s="113" t="str">
        <f>$C77</f>
        <v/>
      </c>
      <c r="X41" s="113" t="str">
        <f>$D77</f>
        <v/>
      </c>
      <c r="Y41" s="257" t="str">
        <f>$E77</f>
        <v>.</v>
      </c>
      <c r="Z41" s="113"/>
      <c r="AA41" s="113" t="str">
        <f>$C85</f>
        <v/>
      </c>
      <c r="AB41" s="113" t="str">
        <f>$D85</f>
        <v/>
      </c>
      <c r="AC41" s="257" t="str">
        <f>$E85</f>
        <v>.</v>
      </c>
    </row>
    <row r="42" spans="1:40" x14ac:dyDescent="0.3">
      <c r="A42" s="124"/>
      <c r="B42" s="55" t="s">
        <v>24</v>
      </c>
      <c r="C42" s="18" t="str">
        <f t="shared" si="36"/>
        <v/>
      </c>
      <c r="D42" s="18" t="str">
        <f t="shared" si="7"/>
        <v/>
      </c>
      <c r="E42" s="101" t="s">
        <v>290</v>
      </c>
      <c r="F42" s="18">
        <f>Decsheets!$V$10</f>
        <v>1</v>
      </c>
      <c r="G42" s="10"/>
      <c r="H42" s="10"/>
      <c r="I42" s="19"/>
      <c r="J42" s="16" t="str">
        <f t="shared" si="37"/>
        <v/>
      </c>
      <c r="K42" s="16" t="str">
        <f t="shared" si="37"/>
        <v/>
      </c>
      <c r="L42" s="16" t="str">
        <f t="shared" si="37"/>
        <v/>
      </c>
      <c r="M42" s="16" t="str">
        <f t="shared" si="37"/>
        <v/>
      </c>
      <c r="N42" s="16" t="str">
        <f t="shared" si="37"/>
        <v/>
      </c>
      <c r="O42" s="16" t="str">
        <f t="shared" si="37"/>
        <v/>
      </c>
      <c r="P42" s="16" t="str">
        <f t="shared" si="37"/>
        <v/>
      </c>
      <c r="Q42" s="16" t="str">
        <f t="shared" si="37"/>
        <v/>
      </c>
      <c r="R42" s="16"/>
      <c r="S42" s="10"/>
      <c r="T42" s="259" t="str">
        <f t="shared" si="38"/>
        <v>.</v>
      </c>
      <c r="W42" s="113" t="str">
        <f t="shared" ref="W42:W47" si="39">$C78</f>
        <v/>
      </c>
      <c r="X42" s="113" t="str">
        <f t="shared" ref="X42:X47" si="40">$D78</f>
        <v/>
      </c>
      <c r="Y42" s="257" t="str">
        <f t="shared" ref="Y42:Y47" si="41">$E78</f>
        <v>.</v>
      </c>
      <c r="Z42" s="113"/>
      <c r="AA42" s="113" t="str">
        <f t="shared" ref="AA42:AA47" si="42">$C86</f>
        <v/>
      </c>
      <c r="AB42" s="113" t="str">
        <f t="shared" ref="AB42:AB47" si="43">$D86</f>
        <v/>
      </c>
      <c r="AC42" s="257" t="str">
        <f t="shared" ref="AC42:AC47" si="44">$E86</f>
        <v>.</v>
      </c>
    </row>
    <row r="43" spans="1:40" x14ac:dyDescent="0.3">
      <c r="A43" s="124"/>
      <c r="B43" s="55">
        <v>7</v>
      </c>
      <c r="C43" s="18" t="str">
        <f t="shared" si="36"/>
        <v/>
      </c>
      <c r="D43" s="18" t="str">
        <f t="shared" si="7"/>
        <v/>
      </c>
      <c r="E43" s="101" t="s">
        <v>290</v>
      </c>
      <c r="F43" s="18" t="str">
        <f>Decsheets!$V$11</f>
        <v>-</v>
      </c>
      <c r="G43" s="10"/>
      <c r="H43" s="10"/>
      <c r="I43" s="19"/>
      <c r="J43" s="16" t="str">
        <f t="shared" si="37"/>
        <v/>
      </c>
      <c r="K43" s="16" t="str">
        <f t="shared" si="37"/>
        <v/>
      </c>
      <c r="L43" s="16" t="str">
        <f t="shared" si="37"/>
        <v/>
      </c>
      <c r="M43" s="16" t="str">
        <f t="shared" si="37"/>
        <v/>
      </c>
      <c r="N43" s="16" t="str">
        <f t="shared" si="37"/>
        <v/>
      </c>
      <c r="O43" s="16" t="str">
        <f t="shared" si="37"/>
        <v/>
      </c>
      <c r="P43" s="16" t="str">
        <f t="shared" si="37"/>
        <v/>
      </c>
      <c r="Q43" s="16" t="str">
        <f t="shared" si="37"/>
        <v/>
      </c>
      <c r="R43" s="16">
        <f>SUM(Decsheets!$V$5:$V$12)-(SUM(J37:P43))</f>
        <v>21</v>
      </c>
      <c r="S43" s="10"/>
      <c r="T43" s="259" t="str">
        <f t="shared" si="38"/>
        <v>.</v>
      </c>
      <c r="W43" s="113" t="str">
        <f t="shared" si="39"/>
        <v/>
      </c>
      <c r="X43" s="113" t="str">
        <f t="shared" si="40"/>
        <v/>
      </c>
      <c r="Y43" s="257" t="str">
        <f t="shared" si="41"/>
        <v>.</v>
      </c>
      <c r="Z43" s="113"/>
      <c r="AA43" s="113" t="str">
        <f t="shared" si="42"/>
        <v/>
      </c>
      <c r="AB43" s="113" t="str">
        <f t="shared" si="43"/>
        <v/>
      </c>
      <c r="AC43" s="257" t="str">
        <f t="shared" si="44"/>
        <v>.</v>
      </c>
    </row>
    <row r="44" spans="1:40" x14ac:dyDescent="0.3">
      <c r="A44" s="127" t="s">
        <v>4</v>
      </c>
      <c r="B44" s="54"/>
      <c r="C44" s="21" t="s">
        <v>61</v>
      </c>
      <c r="D44" s="19"/>
      <c r="E44" s="130" t="s">
        <v>290</v>
      </c>
      <c r="F44" s="19"/>
      <c r="G44" s="10"/>
      <c r="H44" s="10"/>
      <c r="I44" s="10"/>
      <c r="J44" s="16"/>
      <c r="K44" s="16"/>
      <c r="L44" s="16"/>
      <c r="M44" s="16"/>
      <c r="N44" s="16"/>
      <c r="O44" s="16"/>
      <c r="P44" s="16"/>
      <c r="Q44" s="16"/>
      <c r="R44" s="16"/>
      <c r="S44" s="10" t="s">
        <v>31</v>
      </c>
      <c r="T44" s="260"/>
      <c r="W44" s="113" t="str">
        <f t="shared" si="39"/>
        <v/>
      </c>
      <c r="X44" s="113" t="str">
        <f t="shared" si="40"/>
        <v/>
      </c>
      <c r="Y44" s="257" t="str">
        <f t="shared" si="41"/>
        <v>.</v>
      </c>
      <c r="Z44" s="113"/>
      <c r="AA44" s="113" t="str">
        <f t="shared" si="42"/>
        <v/>
      </c>
      <c r="AB44" s="113" t="str">
        <f t="shared" si="43"/>
        <v/>
      </c>
      <c r="AC44" s="257" t="str">
        <f t="shared" si="44"/>
        <v>.</v>
      </c>
    </row>
    <row r="45" spans="1:40" x14ac:dyDescent="0.3">
      <c r="A45" s="132"/>
      <c r="B45" s="55">
        <v>1</v>
      </c>
      <c r="C45" s="18" t="str">
        <f t="shared" ref="C45:C51" si="45">IF(A45="","",VLOOKUP($A$44,IF(LEN(A45)=2,U17MB,U17MA),VLOOKUP(LEFT(A45,1),club,6,FALSE),FALSE))</f>
        <v/>
      </c>
      <c r="D45" s="18" t="str">
        <f t="shared" si="7"/>
        <v/>
      </c>
      <c r="E45" s="101" t="s">
        <v>290</v>
      </c>
      <c r="F45" s="18">
        <f>Decsheets!$V$5</f>
        <v>6</v>
      </c>
      <c r="G45" s="10"/>
      <c r="H45" s="10"/>
      <c r="I45" s="19"/>
      <c r="J45" s="16" t="str">
        <f t="shared" ref="J45:Q59" si="46">IF($A45="","",IF(LEFT($A45,1)=J$12,$F45,""))</f>
        <v/>
      </c>
      <c r="K45" s="16" t="str">
        <f t="shared" si="46"/>
        <v/>
      </c>
      <c r="L45" s="16" t="str">
        <f t="shared" si="46"/>
        <v/>
      </c>
      <c r="M45" s="16" t="str">
        <f t="shared" si="46"/>
        <v/>
      </c>
      <c r="N45" s="16" t="str">
        <f t="shared" si="46"/>
        <v/>
      </c>
      <c r="O45" s="16" t="str">
        <f t="shared" si="46"/>
        <v/>
      </c>
      <c r="P45" s="16" t="str">
        <f t="shared" si="46"/>
        <v/>
      </c>
      <c r="Q45" s="16" t="str">
        <f t="shared" si="46"/>
        <v/>
      </c>
      <c r="R45" s="16"/>
      <c r="S45" s="10"/>
      <c r="T45" s="259" t="str">
        <f t="shared" ref="T45:T51" si="47">IFERROR(IF(E45=".",".",IF(E45&lt;=$AN$18,"L9",IF(E45&lt;=$AM$18,"L8",IF(E45&lt;=$AL$18,"L7",IF(E45&lt;=$AK$18,"L6",IF(E45&lt;=$AJ$18,"L5",IF(E45&lt;=$AI$18,"L4",IF(E45&lt;=$AH$18,"L3",IF(E45&lt;=$AG$18,"L2",IF(E45&lt;=$AF$18,"L1","-")))))))))),"?")</f>
        <v>.</v>
      </c>
      <c r="W45" s="113" t="str">
        <f t="shared" si="39"/>
        <v/>
      </c>
      <c r="X45" s="113" t="str">
        <f t="shared" si="40"/>
        <v/>
      </c>
      <c r="Y45" s="257" t="str">
        <f t="shared" si="41"/>
        <v>.</v>
      </c>
      <c r="Z45" s="113"/>
      <c r="AA45" s="113" t="str">
        <f t="shared" si="42"/>
        <v/>
      </c>
      <c r="AB45" s="113" t="str">
        <f t="shared" si="43"/>
        <v/>
      </c>
      <c r="AC45" s="257" t="str">
        <f t="shared" si="44"/>
        <v>.</v>
      </c>
    </row>
    <row r="46" spans="1:40" x14ac:dyDescent="0.3">
      <c r="A46" s="132"/>
      <c r="B46" s="55">
        <v>2</v>
      </c>
      <c r="C46" s="18" t="str">
        <f t="shared" si="45"/>
        <v/>
      </c>
      <c r="D46" s="18" t="str">
        <f t="shared" si="7"/>
        <v/>
      </c>
      <c r="E46" s="101" t="s">
        <v>290</v>
      </c>
      <c r="F46" s="18">
        <f>Decsheets!$V$6</f>
        <v>5</v>
      </c>
      <c r="G46" s="10"/>
      <c r="H46" s="10"/>
      <c r="I46" s="19"/>
      <c r="J46" s="16" t="str">
        <f t="shared" si="46"/>
        <v/>
      </c>
      <c r="K46" s="16" t="str">
        <f t="shared" si="46"/>
        <v/>
      </c>
      <c r="L46" s="16" t="str">
        <f t="shared" si="46"/>
        <v/>
      </c>
      <c r="M46" s="16" t="str">
        <f t="shared" si="46"/>
        <v/>
      </c>
      <c r="N46" s="16" t="str">
        <f t="shared" si="46"/>
        <v/>
      </c>
      <c r="O46" s="16" t="str">
        <f t="shared" si="46"/>
        <v/>
      </c>
      <c r="P46" s="16" t="str">
        <f t="shared" si="46"/>
        <v/>
      </c>
      <c r="Q46" s="16" t="str">
        <f t="shared" si="46"/>
        <v/>
      </c>
      <c r="R46" s="16"/>
      <c r="S46" s="10"/>
      <c r="T46" s="259" t="str">
        <f t="shared" si="47"/>
        <v>.</v>
      </c>
      <c r="W46" s="113" t="str">
        <f t="shared" si="39"/>
        <v/>
      </c>
      <c r="X46" s="113" t="str">
        <f t="shared" si="40"/>
        <v/>
      </c>
      <c r="Y46" s="257" t="str">
        <f t="shared" si="41"/>
        <v>.</v>
      </c>
      <c r="Z46" s="113"/>
      <c r="AA46" s="113" t="str">
        <f t="shared" si="42"/>
        <v/>
      </c>
      <c r="AB46" s="113" t="str">
        <f t="shared" si="43"/>
        <v/>
      </c>
      <c r="AC46" s="257" t="str">
        <f t="shared" si="44"/>
        <v>.</v>
      </c>
    </row>
    <row r="47" spans="1:40" x14ac:dyDescent="0.3">
      <c r="A47" s="132"/>
      <c r="B47" s="55">
        <v>3</v>
      </c>
      <c r="C47" s="18" t="str">
        <f t="shared" si="45"/>
        <v/>
      </c>
      <c r="D47" s="18" t="str">
        <f t="shared" si="7"/>
        <v/>
      </c>
      <c r="E47" s="101" t="s">
        <v>290</v>
      </c>
      <c r="F47" s="18">
        <f>Decsheets!$V$7</f>
        <v>4</v>
      </c>
      <c r="G47" s="10"/>
      <c r="H47" s="10"/>
      <c r="I47" s="19"/>
      <c r="J47" s="16" t="str">
        <f t="shared" si="46"/>
        <v/>
      </c>
      <c r="K47" s="16" t="str">
        <f t="shared" si="46"/>
        <v/>
      </c>
      <c r="L47" s="16" t="str">
        <f t="shared" si="46"/>
        <v/>
      </c>
      <c r="M47" s="16" t="str">
        <f t="shared" si="46"/>
        <v/>
      </c>
      <c r="N47" s="16" t="str">
        <f t="shared" si="46"/>
        <v/>
      </c>
      <c r="O47" s="16" t="str">
        <f t="shared" si="46"/>
        <v/>
      </c>
      <c r="P47" s="16" t="str">
        <f t="shared" si="46"/>
        <v/>
      </c>
      <c r="Q47" s="16" t="str">
        <f t="shared" si="46"/>
        <v/>
      </c>
      <c r="R47" s="16"/>
      <c r="S47" s="10"/>
      <c r="T47" s="259" t="str">
        <f t="shared" si="47"/>
        <v>.</v>
      </c>
      <c r="W47" s="113" t="str">
        <f t="shared" si="39"/>
        <v/>
      </c>
      <c r="X47" s="113" t="str">
        <f t="shared" si="40"/>
        <v/>
      </c>
      <c r="Y47" s="257" t="str">
        <f t="shared" si="41"/>
        <v>.</v>
      </c>
      <c r="Z47" s="113"/>
      <c r="AA47" s="113" t="str">
        <f t="shared" si="42"/>
        <v/>
      </c>
      <c r="AB47" s="113" t="str">
        <f t="shared" si="43"/>
        <v/>
      </c>
      <c r="AC47" s="257" t="str">
        <f t="shared" si="44"/>
        <v>.</v>
      </c>
    </row>
    <row r="48" spans="1:40" x14ac:dyDescent="0.3">
      <c r="A48" s="132"/>
      <c r="B48" s="55" t="s">
        <v>22</v>
      </c>
      <c r="C48" s="18" t="str">
        <f t="shared" si="45"/>
        <v/>
      </c>
      <c r="D48" s="18" t="str">
        <f t="shared" si="7"/>
        <v/>
      </c>
      <c r="E48" s="101" t="s">
        <v>290</v>
      </c>
      <c r="F48" s="18">
        <f>Decsheets!$V$8</f>
        <v>3</v>
      </c>
      <c r="G48" s="10"/>
      <c r="H48" s="10"/>
      <c r="I48" s="19"/>
      <c r="J48" s="16" t="str">
        <f t="shared" si="46"/>
        <v/>
      </c>
      <c r="K48" s="16" t="str">
        <f t="shared" si="46"/>
        <v/>
      </c>
      <c r="L48" s="16" t="str">
        <f t="shared" si="46"/>
        <v/>
      </c>
      <c r="M48" s="16" t="str">
        <f t="shared" si="46"/>
        <v/>
      </c>
      <c r="N48" s="16" t="str">
        <f t="shared" si="46"/>
        <v/>
      </c>
      <c r="O48" s="16" t="str">
        <f t="shared" si="46"/>
        <v/>
      </c>
      <c r="P48" s="16" t="str">
        <f t="shared" si="46"/>
        <v/>
      </c>
      <c r="Q48" s="16" t="str">
        <f t="shared" si="46"/>
        <v/>
      </c>
      <c r="R48" s="16"/>
      <c r="S48" s="10"/>
      <c r="T48" s="259" t="str">
        <f t="shared" si="47"/>
        <v>.</v>
      </c>
      <c r="W48" s="113"/>
      <c r="X48" s="113"/>
      <c r="Y48" s="123"/>
      <c r="Z48" s="113"/>
      <c r="AA48" s="113"/>
      <c r="AB48" s="113"/>
      <c r="AC48" s="123"/>
    </row>
    <row r="49" spans="1:39" x14ac:dyDescent="0.3">
      <c r="A49" s="132"/>
      <c r="B49" s="55" t="s">
        <v>23</v>
      </c>
      <c r="C49" s="18" t="str">
        <f t="shared" si="45"/>
        <v/>
      </c>
      <c r="D49" s="18" t="str">
        <f t="shared" si="7"/>
        <v/>
      </c>
      <c r="E49" s="101" t="s">
        <v>290</v>
      </c>
      <c r="F49" s="18">
        <f>Decsheets!$V$9</f>
        <v>2</v>
      </c>
      <c r="G49" s="10"/>
      <c r="H49" s="10"/>
      <c r="I49" s="19"/>
      <c r="J49" s="16" t="str">
        <f t="shared" si="46"/>
        <v/>
      </c>
      <c r="K49" s="16" t="str">
        <f t="shared" si="46"/>
        <v/>
      </c>
      <c r="L49" s="16" t="str">
        <f t="shared" si="46"/>
        <v/>
      </c>
      <c r="M49" s="16" t="str">
        <f t="shared" si="46"/>
        <v/>
      </c>
      <c r="N49" s="16" t="str">
        <f t="shared" si="46"/>
        <v/>
      </c>
      <c r="O49" s="16" t="str">
        <f t="shared" si="46"/>
        <v/>
      </c>
      <c r="P49" s="16" t="str">
        <f t="shared" si="46"/>
        <v/>
      </c>
      <c r="Q49" s="16" t="str">
        <f t="shared" si="46"/>
        <v/>
      </c>
      <c r="R49" s="16"/>
      <c r="S49" s="10"/>
      <c r="T49" s="259" t="str">
        <f t="shared" si="47"/>
        <v>.</v>
      </c>
      <c r="W49" s="113" t="s">
        <v>340</v>
      </c>
      <c r="X49" s="115" t="s">
        <v>313</v>
      </c>
      <c r="Y49" s="134" t="str">
        <f>$E92</f>
        <v>.</v>
      </c>
      <c r="Z49" s="113"/>
      <c r="AA49" s="113" t="s">
        <v>341</v>
      </c>
      <c r="AB49" s="115" t="s">
        <v>313</v>
      </c>
      <c r="AC49" s="134" t="str">
        <f>$E100</f>
        <v>.</v>
      </c>
    </row>
    <row r="50" spans="1:39" x14ac:dyDescent="0.3">
      <c r="A50" s="132"/>
      <c r="B50" s="55" t="s">
        <v>24</v>
      </c>
      <c r="C50" s="18" t="str">
        <f t="shared" si="45"/>
        <v/>
      </c>
      <c r="D50" s="18" t="str">
        <f t="shared" si="7"/>
        <v/>
      </c>
      <c r="E50" s="101" t="s">
        <v>290</v>
      </c>
      <c r="F50" s="18">
        <f>Decsheets!$V$10</f>
        <v>1</v>
      </c>
      <c r="G50" s="10"/>
      <c r="H50" s="10"/>
      <c r="I50" s="19"/>
      <c r="J50" s="16" t="str">
        <f t="shared" si="46"/>
        <v/>
      </c>
      <c r="K50" s="16" t="str">
        <f t="shared" si="46"/>
        <v/>
      </c>
      <c r="L50" s="16" t="str">
        <f t="shared" si="46"/>
        <v/>
      </c>
      <c r="M50" s="16" t="str">
        <f t="shared" si="46"/>
        <v/>
      </c>
      <c r="N50" s="16" t="str">
        <f t="shared" si="46"/>
        <v/>
      </c>
      <c r="O50" s="16" t="str">
        <f t="shared" si="46"/>
        <v/>
      </c>
      <c r="P50" s="16" t="str">
        <f t="shared" si="46"/>
        <v/>
      </c>
      <c r="Q50" s="16" t="str">
        <f t="shared" si="46"/>
        <v/>
      </c>
      <c r="R50" s="16"/>
      <c r="S50" s="10"/>
      <c r="T50" s="259" t="str">
        <f t="shared" si="47"/>
        <v>.</v>
      </c>
      <c r="W50" s="113" t="str">
        <f>$C93</f>
        <v/>
      </c>
      <c r="X50" s="113" t="str">
        <f>$D93</f>
        <v/>
      </c>
      <c r="Y50" s="209" t="str">
        <f>$E93</f>
        <v>.</v>
      </c>
      <c r="Z50" s="113"/>
      <c r="AA50" s="113" t="str">
        <f>$C101</f>
        <v/>
      </c>
      <c r="AB50" s="113" t="str">
        <f>$D101</f>
        <v/>
      </c>
      <c r="AC50" s="209" t="str">
        <f>$E101</f>
        <v>.</v>
      </c>
    </row>
    <row r="51" spans="1:39" x14ac:dyDescent="0.3">
      <c r="A51" s="124"/>
      <c r="B51" s="55">
        <v>7</v>
      </c>
      <c r="C51" s="18" t="str">
        <f t="shared" si="45"/>
        <v/>
      </c>
      <c r="D51" s="18" t="str">
        <f t="shared" si="7"/>
        <v/>
      </c>
      <c r="E51" s="101" t="s">
        <v>290</v>
      </c>
      <c r="F51" s="18" t="str">
        <f>Decsheets!$V$11</f>
        <v>-</v>
      </c>
      <c r="G51" s="10"/>
      <c r="H51" s="10"/>
      <c r="I51" s="19"/>
      <c r="J51" s="16" t="str">
        <f t="shared" si="46"/>
        <v/>
      </c>
      <c r="K51" s="16" t="str">
        <f t="shared" si="46"/>
        <v/>
      </c>
      <c r="L51" s="16" t="str">
        <f t="shared" si="46"/>
        <v/>
      </c>
      <c r="M51" s="16" t="str">
        <f t="shared" si="46"/>
        <v/>
      </c>
      <c r="N51" s="16" t="str">
        <f t="shared" si="46"/>
        <v/>
      </c>
      <c r="O51" s="16" t="str">
        <f t="shared" si="46"/>
        <v/>
      </c>
      <c r="P51" s="16" t="str">
        <f t="shared" si="46"/>
        <v/>
      </c>
      <c r="Q51" s="16" t="str">
        <f t="shared" si="46"/>
        <v/>
      </c>
      <c r="R51" s="16">
        <f>SUM(Decsheets!$V$5:$V$12)-(SUM(J45:P51))</f>
        <v>21</v>
      </c>
      <c r="S51" s="10"/>
      <c r="T51" s="259" t="str">
        <f t="shared" si="47"/>
        <v>.</v>
      </c>
      <c r="W51" s="113" t="str">
        <f t="shared" ref="W51:W56" si="48">$C94</f>
        <v/>
      </c>
      <c r="X51" s="113" t="str">
        <f t="shared" ref="X51:X56" si="49">$D94</f>
        <v/>
      </c>
      <c r="Y51" s="209" t="str">
        <f t="shared" ref="Y51:Y56" si="50">$E94</f>
        <v>.</v>
      </c>
      <c r="Z51" s="113"/>
      <c r="AA51" s="113" t="str">
        <f t="shared" ref="AA51:AA56" si="51">$C102</f>
        <v/>
      </c>
      <c r="AB51" s="113" t="str">
        <f t="shared" ref="AB51:AB56" si="52">$D102</f>
        <v/>
      </c>
      <c r="AC51" s="209" t="str">
        <f t="shared" ref="AC51:AC56" si="53">$E102</f>
        <v>.</v>
      </c>
    </row>
    <row r="52" spans="1:39" x14ac:dyDescent="0.3">
      <c r="A52" s="127" t="s">
        <v>4</v>
      </c>
      <c r="B52" s="54"/>
      <c r="C52" s="21" t="s">
        <v>60</v>
      </c>
      <c r="D52" s="19"/>
      <c r="E52" s="130" t="s">
        <v>290</v>
      </c>
      <c r="F52" s="19"/>
      <c r="G52" s="10"/>
      <c r="H52" s="10"/>
      <c r="I52" s="10"/>
      <c r="J52" s="16"/>
      <c r="K52" s="16"/>
      <c r="L52" s="16"/>
      <c r="M52" s="16"/>
      <c r="N52" s="16"/>
      <c r="O52" s="16"/>
      <c r="P52" s="16"/>
      <c r="Q52" s="16"/>
      <c r="R52" s="16"/>
      <c r="S52" s="10" t="s">
        <v>51</v>
      </c>
      <c r="T52" s="260"/>
      <c r="W52" s="113" t="str">
        <f t="shared" si="48"/>
        <v/>
      </c>
      <c r="X52" s="113" t="str">
        <f t="shared" si="49"/>
        <v/>
      </c>
      <c r="Y52" s="209" t="str">
        <f t="shared" si="50"/>
        <v>.</v>
      </c>
      <c r="Z52" s="113"/>
      <c r="AA52" s="113" t="str">
        <f t="shared" si="51"/>
        <v/>
      </c>
      <c r="AB52" s="113" t="str">
        <f t="shared" si="52"/>
        <v/>
      </c>
      <c r="AC52" s="209" t="str">
        <f t="shared" si="53"/>
        <v>.</v>
      </c>
    </row>
    <row r="53" spans="1:39" x14ac:dyDescent="0.3">
      <c r="A53" s="132"/>
      <c r="B53" s="55">
        <v>1</v>
      </c>
      <c r="C53" s="18" t="str">
        <f t="shared" ref="C53:C59" si="54">IF(A53="","",VLOOKUP($A$52,IF(LEN(A53)=2,U17MB,U17MA),VLOOKUP(LEFT(A53,1),club,6,FALSE),FALSE))</f>
        <v/>
      </c>
      <c r="D53" s="18" t="str">
        <f t="shared" ref="D53:D59" si="55">IF(A53="","",VLOOKUP(LEFT(A53,1),club,2,FALSE))</f>
        <v/>
      </c>
      <c r="E53" s="101" t="s">
        <v>290</v>
      </c>
      <c r="F53" s="18">
        <f>Decsheets!$V$5</f>
        <v>6</v>
      </c>
      <c r="G53" s="10"/>
      <c r="H53" s="10"/>
      <c r="I53" s="19"/>
      <c r="J53" s="16" t="str">
        <f t="shared" si="46"/>
        <v/>
      </c>
      <c r="K53" s="16" t="str">
        <f t="shared" si="46"/>
        <v/>
      </c>
      <c r="L53" s="16" t="str">
        <f t="shared" si="46"/>
        <v/>
      </c>
      <c r="M53" s="16" t="str">
        <f t="shared" si="46"/>
        <v/>
      </c>
      <c r="N53" s="16" t="str">
        <f t="shared" si="46"/>
        <v/>
      </c>
      <c r="O53" s="16" t="str">
        <f t="shared" si="46"/>
        <v/>
      </c>
      <c r="P53" s="16" t="str">
        <f t="shared" si="46"/>
        <v/>
      </c>
      <c r="Q53" s="16" t="str">
        <f t="shared" si="46"/>
        <v/>
      </c>
      <c r="R53" s="16"/>
      <c r="S53" s="10"/>
      <c r="T53" s="259" t="str">
        <f t="shared" ref="T53:T59" si="56">IFERROR(IF(E53=".",".",IF(E53&lt;=$AN$18,"L9",IF(E53&lt;=$AM$18,"L8",IF(E53&lt;=$AL$18,"L7",IF(E53&lt;=$AK$18,"L6",IF(E53&lt;=$AJ$18,"L5",IF(E53&lt;=$AI$18,"L4",IF(E53&lt;=$AH$18,"L3",IF(E53&lt;=$AG$18,"L2",IF(E53&lt;=$AF$18,"L1","-")))))))))),"?")</f>
        <v>.</v>
      </c>
      <c r="W53" s="113" t="str">
        <f t="shared" si="48"/>
        <v/>
      </c>
      <c r="X53" s="113" t="str">
        <f t="shared" si="49"/>
        <v/>
      </c>
      <c r="Y53" s="209" t="str">
        <f t="shared" si="50"/>
        <v>.</v>
      </c>
      <c r="Z53" s="113"/>
      <c r="AA53" s="113" t="str">
        <f t="shared" si="51"/>
        <v/>
      </c>
      <c r="AB53" s="113" t="str">
        <f t="shared" si="52"/>
        <v/>
      </c>
      <c r="AC53" s="209" t="str">
        <f t="shared" si="53"/>
        <v>.</v>
      </c>
    </row>
    <row r="54" spans="1:39" x14ac:dyDescent="0.3">
      <c r="A54" s="132"/>
      <c r="B54" s="55">
        <v>2</v>
      </c>
      <c r="C54" s="18" t="str">
        <f t="shared" si="54"/>
        <v/>
      </c>
      <c r="D54" s="18" t="str">
        <f t="shared" si="55"/>
        <v/>
      </c>
      <c r="E54" s="101" t="s">
        <v>290</v>
      </c>
      <c r="F54" s="18">
        <f>Decsheets!$V$6</f>
        <v>5</v>
      </c>
      <c r="G54" s="10"/>
      <c r="H54" s="10"/>
      <c r="I54" s="19"/>
      <c r="J54" s="16" t="str">
        <f t="shared" si="46"/>
        <v/>
      </c>
      <c r="K54" s="16" t="str">
        <f t="shared" si="46"/>
        <v/>
      </c>
      <c r="L54" s="16" t="str">
        <f t="shared" si="46"/>
        <v/>
      </c>
      <c r="M54" s="16" t="str">
        <f t="shared" si="46"/>
        <v/>
      </c>
      <c r="N54" s="16" t="str">
        <f t="shared" si="46"/>
        <v/>
      </c>
      <c r="O54" s="16" t="str">
        <f t="shared" si="46"/>
        <v/>
      </c>
      <c r="P54" s="16" t="str">
        <f t="shared" si="46"/>
        <v/>
      </c>
      <c r="Q54" s="16" t="str">
        <f t="shared" si="46"/>
        <v/>
      </c>
      <c r="R54" s="16"/>
      <c r="S54" s="10"/>
      <c r="T54" s="259" t="str">
        <f t="shared" si="56"/>
        <v>.</v>
      </c>
      <c r="W54" s="113" t="str">
        <f t="shared" si="48"/>
        <v/>
      </c>
      <c r="X54" s="113" t="str">
        <f t="shared" si="49"/>
        <v/>
      </c>
      <c r="Y54" s="209" t="str">
        <f t="shared" si="50"/>
        <v>.</v>
      </c>
      <c r="Z54" s="113"/>
      <c r="AA54" s="113" t="str">
        <f t="shared" si="51"/>
        <v/>
      </c>
      <c r="AB54" s="113" t="str">
        <f t="shared" si="52"/>
        <v/>
      </c>
      <c r="AC54" s="209" t="str">
        <f t="shared" si="53"/>
        <v>.</v>
      </c>
    </row>
    <row r="55" spans="1:39" x14ac:dyDescent="0.3">
      <c r="A55" s="132"/>
      <c r="B55" s="55">
        <v>3</v>
      </c>
      <c r="C55" s="18" t="str">
        <f t="shared" si="54"/>
        <v/>
      </c>
      <c r="D55" s="18" t="str">
        <f t="shared" si="55"/>
        <v/>
      </c>
      <c r="E55" s="101" t="s">
        <v>290</v>
      </c>
      <c r="F55" s="18">
        <f>Decsheets!$V$7</f>
        <v>4</v>
      </c>
      <c r="G55" s="10"/>
      <c r="H55" s="10"/>
      <c r="I55" s="19"/>
      <c r="J55" s="16" t="str">
        <f t="shared" si="46"/>
        <v/>
      </c>
      <c r="K55" s="16" t="str">
        <f t="shared" si="46"/>
        <v/>
      </c>
      <c r="L55" s="16" t="str">
        <f t="shared" si="46"/>
        <v/>
      </c>
      <c r="M55" s="16" t="str">
        <f t="shared" si="46"/>
        <v/>
      </c>
      <c r="N55" s="16" t="str">
        <f t="shared" si="46"/>
        <v/>
      </c>
      <c r="O55" s="16" t="str">
        <f t="shared" si="46"/>
        <v/>
      </c>
      <c r="P55" s="16" t="str">
        <f t="shared" si="46"/>
        <v/>
      </c>
      <c r="Q55" s="16" t="str">
        <f t="shared" si="46"/>
        <v/>
      </c>
      <c r="R55" s="16"/>
      <c r="S55" s="10"/>
      <c r="T55" s="259" t="str">
        <f t="shared" si="56"/>
        <v>.</v>
      </c>
      <c r="W55" s="113" t="str">
        <f t="shared" si="48"/>
        <v/>
      </c>
      <c r="X55" s="113" t="str">
        <f t="shared" si="49"/>
        <v/>
      </c>
      <c r="Y55" s="209" t="str">
        <f t="shared" si="50"/>
        <v>.</v>
      </c>
      <c r="Z55" s="113"/>
      <c r="AA55" s="113" t="str">
        <f t="shared" si="51"/>
        <v/>
      </c>
      <c r="AB55" s="113" t="str">
        <f t="shared" si="52"/>
        <v/>
      </c>
      <c r="AC55" s="209" t="str">
        <f t="shared" si="53"/>
        <v>.</v>
      </c>
    </row>
    <row r="56" spans="1:39" x14ac:dyDescent="0.3">
      <c r="A56" s="132"/>
      <c r="B56" s="55" t="s">
        <v>22</v>
      </c>
      <c r="C56" s="18" t="str">
        <f t="shared" si="54"/>
        <v/>
      </c>
      <c r="D56" s="18" t="str">
        <f t="shared" si="55"/>
        <v/>
      </c>
      <c r="E56" s="101" t="s">
        <v>290</v>
      </c>
      <c r="F56" s="18">
        <f>Decsheets!$V$8</f>
        <v>3</v>
      </c>
      <c r="G56" s="10"/>
      <c r="H56" s="10"/>
      <c r="I56" s="19"/>
      <c r="J56" s="16" t="str">
        <f t="shared" si="46"/>
        <v/>
      </c>
      <c r="K56" s="16" t="str">
        <f t="shared" si="46"/>
        <v/>
      </c>
      <c r="L56" s="16" t="str">
        <f t="shared" si="46"/>
        <v/>
      </c>
      <c r="M56" s="16" t="str">
        <f t="shared" si="46"/>
        <v/>
      </c>
      <c r="N56" s="16" t="str">
        <f t="shared" si="46"/>
        <v/>
      </c>
      <c r="O56" s="16" t="str">
        <f t="shared" si="46"/>
        <v/>
      </c>
      <c r="P56" s="16" t="str">
        <f t="shared" si="46"/>
        <v/>
      </c>
      <c r="Q56" s="16" t="str">
        <f t="shared" si="46"/>
        <v/>
      </c>
      <c r="R56" s="16"/>
      <c r="S56" s="10"/>
      <c r="T56" s="259" t="str">
        <f t="shared" si="56"/>
        <v>.</v>
      </c>
      <c r="W56" s="113" t="str">
        <f t="shared" si="48"/>
        <v/>
      </c>
      <c r="X56" s="113" t="str">
        <f t="shared" si="49"/>
        <v/>
      </c>
      <c r="Y56" s="209" t="str">
        <f t="shared" si="50"/>
        <v>.</v>
      </c>
      <c r="Z56" s="113"/>
      <c r="AA56" s="113" t="str">
        <f t="shared" si="51"/>
        <v/>
      </c>
      <c r="AB56" s="113" t="str">
        <f t="shared" si="52"/>
        <v/>
      </c>
      <c r="AC56" s="209" t="str">
        <f t="shared" si="53"/>
        <v>.</v>
      </c>
    </row>
    <row r="57" spans="1:39" x14ac:dyDescent="0.3">
      <c r="A57" s="132"/>
      <c r="B57" s="55" t="s">
        <v>23</v>
      </c>
      <c r="C57" s="18" t="str">
        <f t="shared" si="54"/>
        <v/>
      </c>
      <c r="D57" s="18" t="str">
        <f t="shared" si="55"/>
        <v/>
      </c>
      <c r="E57" s="101" t="s">
        <v>290</v>
      </c>
      <c r="F57" s="18">
        <f>Decsheets!$V$9</f>
        <v>2</v>
      </c>
      <c r="G57" s="10"/>
      <c r="H57" s="10"/>
      <c r="I57" s="19"/>
      <c r="J57" s="16" t="str">
        <f t="shared" si="46"/>
        <v/>
      </c>
      <c r="K57" s="16" t="str">
        <f t="shared" si="46"/>
        <v/>
      </c>
      <c r="L57" s="16" t="str">
        <f t="shared" si="46"/>
        <v/>
      </c>
      <c r="M57" s="16" t="str">
        <f t="shared" si="46"/>
        <v/>
      </c>
      <c r="N57" s="16" t="str">
        <f t="shared" si="46"/>
        <v/>
      </c>
      <c r="O57" s="16" t="str">
        <f t="shared" si="46"/>
        <v/>
      </c>
      <c r="P57" s="16" t="str">
        <f t="shared" si="46"/>
        <v/>
      </c>
      <c r="Q57" s="16" t="str">
        <f t="shared" si="46"/>
        <v/>
      </c>
      <c r="R57" s="16"/>
      <c r="S57" s="10"/>
      <c r="T57" s="259" t="str">
        <f t="shared" si="56"/>
        <v>.</v>
      </c>
      <c r="W57" s="113"/>
      <c r="X57" s="113"/>
      <c r="Y57" s="134"/>
      <c r="Z57" s="113"/>
      <c r="AA57" s="113"/>
      <c r="AB57" s="113"/>
      <c r="AC57" s="134"/>
    </row>
    <row r="58" spans="1:39" x14ac:dyDescent="0.3">
      <c r="A58" s="132"/>
      <c r="B58" s="55" t="s">
        <v>24</v>
      </c>
      <c r="C58" s="18" t="str">
        <f t="shared" si="54"/>
        <v/>
      </c>
      <c r="D58" s="18" t="str">
        <f t="shared" si="55"/>
        <v/>
      </c>
      <c r="E58" s="101" t="s">
        <v>290</v>
      </c>
      <c r="F58" s="18">
        <f>Decsheets!$V$10</f>
        <v>1</v>
      </c>
      <c r="G58" s="10"/>
      <c r="H58" s="10"/>
      <c r="I58" s="19"/>
      <c r="J58" s="16" t="str">
        <f t="shared" si="46"/>
        <v/>
      </c>
      <c r="K58" s="16" t="str">
        <f t="shared" si="46"/>
        <v/>
      </c>
      <c r="L58" s="16" t="str">
        <f t="shared" si="46"/>
        <v/>
      </c>
      <c r="M58" s="16" t="str">
        <f t="shared" si="46"/>
        <v/>
      </c>
      <c r="N58" s="16" t="str">
        <f t="shared" si="46"/>
        <v/>
      </c>
      <c r="O58" s="16" t="str">
        <f t="shared" si="46"/>
        <v/>
      </c>
      <c r="P58" s="16" t="str">
        <f t="shared" si="46"/>
        <v/>
      </c>
      <c r="Q58" s="16" t="str">
        <f t="shared" si="46"/>
        <v/>
      </c>
      <c r="R58" s="16"/>
      <c r="S58" s="10"/>
      <c r="T58" s="259" t="str">
        <f t="shared" si="56"/>
        <v>.</v>
      </c>
      <c r="W58" s="113" t="s">
        <v>322</v>
      </c>
      <c r="X58" s="113"/>
      <c r="Y58" s="134"/>
      <c r="Z58" s="113"/>
      <c r="AA58" s="113"/>
      <c r="AB58" s="113"/>
      <c r="AC58" s="134"/>
    </row>
    <row r="59" spans="1:39" x14ac:dyDescent="0.3">
      <c r="A59" s="124"/>
      <c r="B59" s="55">
        <v>7</v>
      </c>
      <c r="C59" s="18" t="str">
        <f t="shared" si="54"/>
        <v/>
      </c>
      <c r="D59" s="18" t="str">
        <f t="shared" si="55"/>
        <v/>
      </c>
      <c r="E59" s="101" t="s">
        <v>290</v>
      </c>
      <c r="F59" s="18" t="str">
        <f>Decsheets!$V$11</f>
        <v>-</v>
      </c>
      <c r="G59" s="10"/>
      <c r="H59" s="10"/>
      <c r="I59" s="19"/>
      <c r="J59" s="16" t="str">
        <f t="shared" si="46"/>
        <v/>
      </c>
      <c r="K59" s="16" t="str">
        <f t="shared" si="46"/>
        <v/>
      </c>
      <c r="L59" s="16" t="str">
        <f t="shared" si="46"/>
        <v/>
      </c>
      <c r="M59" s="16" t="str">
        <f t="shared" si="46"/>
        <v/>
      </c>
      <c r="N59" s="16" t="str">
        <f t="shared" si="46"/>
        <v/>
      </c>
      <c r="O59" s="16" t="str">
        <f t="shared" si="46"/>
        <v/>
      </c>
      <c r="P59" s="16" t="str">
        <f t="shared" si="46"/>
        <v/>
      </c>
      <c r="Q59" s="16" t="str">
        <f t="shared" si="46"/>
        <v/>
      </c>
      <c r="R59" s="16">
        <f>SUM(Decsheets!$V$5:$V$12)-(SUM(J53:P59))</f>
        <v>21</v>
      </c>
      <c r="S59" s="10"/>
      <c r="T59" s="259" t="str">
        <f t="shared" si="56"/>
        <v>.</v>
      </c>
      <c r="W59" s="113" t="str">
        <f>$C221</f>
        <v/>
      </c>
      <c r="X59" s="113" t="str">
        <f>$D221</f>
        <v/>
      </c>
      <c r="Y59" s="209" t="str">
        <f>$E221</f>
        <v>.</v>
      </c>
      <c r="Z59" s="113"/>
      <c r="AA59" s="113"/>
      <c r="AB59" s="113"/>
      <c r="AC59" s="134"/>
    </row>
    <row r="60" spans="1:39" x14ac:dyDescent="0.3">
      <c r="A60" s="127" t="s">
        <v>5</v>
      </c>
      <c r="B60" s="54"/>
      <c r="C60" s="21" t="s">
        <v>59</v>
      </c>
      <c r="D60" s="19"/>
      <c r="E60" s="133" t="s">
        <v>290</v>
      </c>
      <c r="F60" s="19"/>
      <c r="G60" s="10"/>
      <c r="H60" s="10"/>
      <c r="I60" s="22"/>
      <c r="J60" s="16"/>
      <c r="K60" s="16"/>
      <c r="L60" s="16"/>
      <c r="M60" s="16"/>
      <c r="N60" s="16"/>
      <c r="O60" s="16"/>
      <c r="P60" s="16"/>
      <c r="Q60" s="16"/>
      <c r="R60" s="16"/>
      <c r="S60" s="10" t="s">
        <v>32</v>
      </c>
      <c r="T60" s="260"/>
      <c r="W60" s="113" t="str">
        <f t="shared" ref="W60:W65" si="57">$C222</f>
        <v/>
      </c>
      <c r="X60" s="113" t="str">
        <f t="shared" ref="X60:X65" si="58">$D222</f>
        <v/>
      </c>
      <c r="Y60" s="209" t="str">
        <f t="shared" ref="Y60:Y65" si="59">$E222</f>
        <v>.</v>
      </c>
      <c r="Z60" s="113"/>
      <c r="AA60" s="113"/>
      <c r="AB60" s="113"/>
      <c r="AC60" s="134"/>
      <c r="AD60" s="221"/>
      <c r="AE60" s="220"/>
      <c r="AF60" s="220"/>
      <c r="AG60" s="220"/>
      <c r="AH60" s="220"/>
      <c r="AI60" s="220"/>
      <c r="AJ60" s="220"/>
      <c r="AK60" s="220"/>
      <c r="AL60" s="220"/>
      <c r="AM60" s="220"/>
    </row>
    <row r="61" spans="1:39" x14ac:dyDescent="0.3">
      <c r="A61" s="124"/>
      <c r="B61" s="55">
        <v>1</v>
      </c>
      <c r="C61" s="18" t="str">
        <f t="shared" ref="C61:C67" si="60">IF(A61="","",VLOOKUP($A$60,IF(LEN(A61)=2,U17MB,U17MA),VLOOKUP(LEFT(A61,1),club,6,FALSE),FALSE))</f>
        <v/>
      </c>
      <c r="D61" s="18" t="str">
        <f t="shared" si="7"/>
        <v/>
      </c>
      <c r="E61" s="218" t="s">
        <v>290</v>
      </c>
      <c r="F61" s="18">
        <f>Decsheets!$V$5</f>
        <v>6</v>
      </c>
      <c r="G61" s="10"/>
      <c r="H61" s="10"/>
      <c r="I61" s="19"/>
      <c r="J61" s="16" t="str">
        <f t="shared" ref="J61:Q67" si="61">IF($A61="","",IF(LEFT($A61,1)=J$12,$F61,""))</f>
        <v/>
      </c>
      <c r="K61" s="16" t="str">
        <f t="shared" si="61"/>
        <v/>
      </c>
      <c r="L61" s="16" t="str">
        <f t="shared" si="61"/>
        <v/>
      </c>
      <c r="M61" s="16" t="str">
        <f t="shared" si="61"/>
        <v/>
      </c>
      <c r="N61" s="16" t="str">
        <f t="shared" si="61"/>
        <v/>
      </c>
      <c r="O61" s="16" t="str">
        <f t="shared" si="61"/>
        <v/>
      </c>
      <c r="P61" s="16" t="str">
        <f t="shared" si="61"/>
        <v/>
      </c>
      <c r="Q61" s="16" t="str">
        <f t="shared" si="61"/>
        <v/>
      </c>
      <c r="R61" s="16"/>
      <c r="S61" s="10"/>
      <c r="T61" s="259" t="str">
        <f t="shared" ref="T61:T67" si="62">IFERROR(IF(E61=".",".",IF(E61&lt;=$AN$19,"L9",IF(E61&lt;=$AM$19,"L8",IF(E61&lt;=$AL$19,"L7",IF(E61&lt;=$AK$19,"L6",IF(E61&lt;=$AJ$19,"L5",IF(E61&lt;=$AI$19,"L4",IF(E61&lt;=$AH$19,"L3",IF(E61&lt;=$AG$19,"L2",IF(E61&lt;=$AF$19,"L1","-")))))))))),"?")</f>
        <v>.</v>
      </c>
      <c r="W61" s="113" t="str">
        <f t="shared" si="57"/>
        <v/>
      </c>
      <c r="X61" s="113" t="str">
        <f t="shared" si="58"/>
        <v/>
      </c>
      <c r="Y61" s="209" t="str">
        <f t="shared" si="59"/>
        <v>.</v>
      </c>
      <c r="Z61" s="113"/>
      <c r="AA61" s="113"/>
      <c r="AB61" s="113"/>
      <c r="AC61" s="134"/>
    </row>
    <row r="62" spans="1:39" x14ac:dyDescent="0.3">
      <c r="A62" s="124"/>
      <c r="B62" s="55">
        <v>2</v>
      </c>
      <c r="C62" s="18" t="str">
        <f t="shared" si="60"/>
        <v/>
      </c>
      <c r="D62" s="18" t="str">
        <f t="shared" si="7"/>
        <v/>
      </c>
      <c r="E62" s="218" t="s">
        <v>290</v>
      </c>
      <c r="F62" s="18">
        <f>Decsheets!$V$6</f>
        <v>5</v>
      </c>
      <c r="G62" s="10"/>
      <c r="H62" s="10"/>
      <c r="I62" s="19"/>
      <c r="J62" s="16" t="str">
        <f t="shared" si="61"/>
        <v/>
      </c>
      <c r="K62" s="16" t="str">
        <f t="shared" si="61"/>
        <v/>
      </c>
      <c r="L62" s="16" t="str">
        <f t="shared" si="61"/>
        <v/>
      </c>
      <c r="M62" s="16" t="str">
        <f t="shared" si="61"/>
        <v/>
      </c>
      <c r="N62" s="16" t="str">
        <f t="shared" si="61"/>
        <v/>
      </c>
      <c r="O62" s="16" t="str">
        <f t="shared" si="61"/>
        <v/>
      </c>
      <c r="P62" s="16" t="str">
        <f t="shared" si="61"/>
        <v/>
      </c>
      <c r="Q62" s="16" t="str">
        <f t="shared" si="61"/>
        <v/>
      </c>
      <c r="R62" s="16"/>
      <c r="S62" s="10"/>
      <c r="T62" s="259" t="str">
        <f t="shared" si="62"/>
        <v>.</v>
      </c>
      <c r="W62" s="113" t="str">
        <f t="shared" si="57"/>
        <v/>
      </c>
      <c r="X62" s="113" t="str">
        <f t="shared" si="58"/>
        <v/>
      </c>
      <c r="Y62" s="209" t="str">
        <f t="shared" si="59"/>
        <v>.</v>
      </c>
      <c r="Z62" s="113"/>
      <c r="AA62" s="113"/>
      <c r="AB62" s="113"/>
      <c r="AC62" s="134"/>
    </row>
    <row r="63" spans="1:39" x14ac:dyDescent="0.3">
      <c r="A63" s="124"/>
      <c r="B63" s="55">
        <v>3</v>
      </c>
      <c r="C63" s="18" t="str">
        <f t="shared" si="60"/>
        <v/>
      </c>
      <c r="D63" s="18" t="str">
        <f t="shared" si="7"/>
        <v/>
      </c>
      <c r="E63" s="218" t="s">
        <v>290</v>
      </c>
      <c r="F63" s="18">
        <f>Decsheets!$V$7</f>
        <v>4</v>
      </c>
      <c r="G63" s="10"/>
      <c r="H63" s="10"/>
      <c r="I63" s="19"/>
      <c r="J63" s="16" t="str">
        <f t="shared" si="61"/>
        <v/>
      </c>
      <c r="K63" s="16" t="str">
        <f t="shared" si="61"/>
        <v/>
      </c>
      <c r="L63" s="16" t="str">
        <f t="shared" si="61"/>
        <v/>
      </c>
      <c r="M63" s="16" t="str">
        <f t="shared" si="61"/>
        <v/>
      </c>
      <c r="N63" s="16" t="str">
        <f t="shared" si="61"/>
        <v/>
      </c>
      <c r="O63" s="16" t="str">
        <f t="shared" si="61"/>
        <v/>
      </c>
      <c r="P63" s="16" t="str">
        <f t="shared" si="61"/>
        <v/>
      </c>
      <c r="Q63" s="16" t="str">
        <f t="shared" si="61"/>
        <v/>
      </c>
      <c r="R63" s="16"/>
      <c r="S63" s="10"/>
      <c r="T63" s="259" t="str">
        <f t="shared" si="62"/>
        <v>.</v>
      </c>
      <c r="W63" s="113" t="str">
        <f t="shared" si="57"/>
        <v/>
      </c>
      <c r="X63" s="113" t="str">
        <f t="shared" si="58"/>
        <v/>
      </c>
      <c r="Y63" s="209" t="str">
        <f t="shared" si="59"/>
        <v>.</v>
      </c>
      <c r="Z63" s="113"/>
      <c r="AA63" s="113"/>
      <c r="AB63" s="113"/>
      <c r="AC63" s="134"/>
    </row>
    <row r="64" spans="1:39" x14ac:dyDescent="0.3">
      <c r="A64" s="124"/>
      <c r="B64" s="55" t="s">
        <v>22</v>
      </c>
      <c r="C64" s="18" t="str">
        <f t="shared" si="60"/>
        <v/>
      </c>
      <c r="D64" s="18" t="str">
        <f t="shared" si="7"/>
        <v/>
      </c>
      <c r="E64" s="218" t="s">
        <v>290</v>
      </c>
      <c r="F64" s="18">
        <f>Decsheets!$V$8</f>
        <v>3</v>
      </c>
      <c r="G64" s="10"/>
      <c r="H64" s="10"/>
      <c r="I64" s="19"/>
      <c r="J64" s="16" t="str">
        <f t="shared" si="61"/>
        <v/>
      </c>
      <c r="K64" s="16" t="str">
        <f t="shared" si="61"/>
        <v/>
      </c>
      <c r="L64" s="16" t="str">
        <f t="shared" si="61"/>
        <v/>
      </c>
      <c r="M64" s="16" t="str">
        <f t="shared" si="61"/>
        <v/>
      </c>
      <c r="N64" s="16" t="str">
        <f t="shared" si="61"/>
        <v/>
      </c>
      <c r="O64" s="16" t="str">
        <f t="shared" si="61"/>
        <v/>
      </c>
      <c r="P64" s="16" t="str">
        <f t="shared" si="61"/>
        <v/>
      </c>
      <c r="Q64" s="16" t="str">
        <f t="shared" si="61"/>
        <v/>
      </c>
      <c r="R64" s="16"/>
      <c r="S64" s="10"/>
      <c r="T64" s="259" t="str">
        <f t="shared" si="62"/>
        <v>.</v>
      </c>
      <c r="W64" s="113" t="str">
        <f t="shared" si="57"/>
        <v/>
      </c>
      <c r="X64" s="113" t="str">
        <f t="shared" si="58"/>
        <v/>
      </c>
      <c r="Y64" s="209" t="str">
        <f t="shared" si="59"/>
        <v>.</v>
      </c>
      <c r="Z64" s="113"/>
      <c r="AA64" s="113"/>
      <c r="AB64" s="113"/>
      <c r="AC64" s="134"/>
    </row>
    <row r="65" spans="1:39" x14ac:dyDescent="0.3">
      <c r="A65" s="124"/>
      <c r="B65" s="55" t="s">
        <v>23</v>
      </c>
      <c r="C65" s="18" t="str">
        <f t="shared" si="60"/>
        <v/>
      </c>
      <c r="D65" s="18" t="str">
        <f t="shared" si="7"/>
        <v/>
      </c>
      <c r="E65" s="218" t="s">
        <v>290</v>
      </c>
      <c r="F65" s="18">
        <f>Decsheets!$V$9</f>
        <v>2</v>
      </c>
      <c r="G65" s="10"/>
      <c r="H65" s="10"/>
      <c r="I65" s="19"/>
      <c r="J65" s="16" t="str">
        <f t="shared" si="61"/>
        <v/>
      </c>
      <c r="K65" s="16" t="str">
        <f t="shared" si="61"/>
        <v/>
      </c>
      <c r="L65" s="16" t="str">
        <f t="shared" si="61"/>
        <v/>
      </c>
      <c r="M65" s="16" t="str">
        <f t="shared" si="61"/>
        <v/>
      </c>
      <c r="N65" s="16" t="str">
        <f t="shared" si="61"/>
        <v/>
      </c>
      <c r="O65" s="16" t="str">
        <f t="shared" si="61"/>
        <v/>
      </c>
      <c r="P65" s="16" t="str">
        <f t="shared" si="61"/>
        <v/>
      </c>
      <c r="Q65" s="16" t="str">
        <f t="shared" si="61"/>
        <v/>
      </c>
      <c r="R65" s="16"/>
      <c r="S65" s="10"/>
      <c r="T65" s="259" t="str">
        <f t="shared" si="62"/>
        <v>.</v>
      </c>
      <c r="W65" s="113" t="str">
        <f t="shared" si="57"/>
        <v/>
      </c>
      <c r="X65" s="113" t="str">
        <f t="shared" si="58"/>
        <v/>
      </c>
      <c r="Y65" s="209" t="str">
        <f t="shared" si="59"/>
        <v>.</v>
      </c>
      <c r="Z65" s="113"/>
      <c r="AA65" s="113"/>
      <c r="AB65" s="113"/>
      <c r="AC65" s="134"/>
    </row>
    <row r="66" spans="1:39" x14ac:dyDescent="0.3">
      <c r="A66" s="124"/>
      <c r="B66" s="55" t="s">
        <v>24</v>
      </c>
      <c r="C66" s="18" t="str">
        <f t="shared" si="60"/>
        <v/>
      </c>
      <c r="D66" s="18" t="str">
        <f t="shared" si="7"/>
        <v/>
      </c>
      <c r="E66" s="218" t="s">
        <v>290</v>
      </c>
      <c r="F66" s="18">
        <f>Decsheets!$V$10</f>
        <v>1</v>
      </c>
      <c r="G66" s="10"/>
      <c r="H66" s="10"/>
      <c r="I66" s="19"/>
      <c r="J66" s="16" t="str">
        <f t="shared" si="61"/>
        <v/>
      </c>
      <c r="K66" s="16" t="str">
        <f t="shared" si="61"/>
        <v/>
      </c>
      <c r="L66" s="16" t="str">
        <f t="shared" si="61"/>
        <v/>
      </c>
      <c r="M66" s="16" t="str">
        <f t="shared" si="61"/>
        <v/>
      </c>
      <c r="N66" s="16" t="str">
        <f t="shared" si="61"/>
        <v/>
      </c>
      <c r="O66" s="16" t="str">
        <f t="shared" si="61"/>
        <v/>
      </c>
      <c r="P66" s="16" t="str">
        <f t="shared" si="61"/>
        <v/>
      </c>
      <c r="Q66" s="16" t="str">
        <f t="shared" si="61"/>
        <v/>
      </c>
      <c r="R66" s="16"/>
      <c r="S66" s="10"/>
      <c r="T66" s="259" t="str">
        <f t="shared" si="62"/>
        <v>.</v>
      </c>
      <c r="W66" s="113"/>
      <c r="X66" s="113"/>
      <c r="Y66" s="123"/>
      <c r="Z66" s="113"/>
      <c r="AA66" s="113"/>
      <c r="AB66" s="113"/>
      <c r="AC66" s="123"/>
    </row>
    <row r="67" spans="1:39" x14ac:dyDescent="0.3">
      <c r="A67" s="124"/>
      <c r="B67" s="55">
        <v>7</v>
      </c>
      <c r="C67" s="18" t="str">
        <f t="shared" si="60"/>
        <v/>
      </c>
      <c r="D67" s="18" t="str">
        <f t="shared" si="7"/>
        <v/>
      </c>
      <c r="E67" s="218" t="s">
        <v>290</v>
      </c>
      <c r="F67" s="18" t="str">
        <f>Decsheets!$V$11</f>
        <v>-</v>
      </c>
      <c r="G67" s="10"/>
      <c r="H67" s="10"/>
      <c r="I67" s="19"/>
      <c r="J67" s="16" t="str">
        <f t="shared" si="61"/>
        <v/>
      </c>
      <c r="K67" s="16" t="str">
        <f t="shared" si="61"/>
        <v/>
      </c>
      <c r="L67" s="16" t="str">
        <f t="shared" si="61"/>
        <v/>
      </c>
      <c r="M67" s="16" t="str">
        <f t="shared" si="61"/>
        <v/>
      </c>
      <c r="N67" s="16" t="str">
        <f t="shared" si="61"/>
        <v/>
      </c>
      <c r="O67" s="16" t="str">
        <f t="shared" si="61"/>
        <v/>
      </c>
      <c r="P67" s="16" t="str">
        <f t="shared" si="61"/>
        <v/>
      </c>
      <c r="Q67" s="16" t="str">
        <f t="shared" si="61"/>
        <v/>
      </c>
      <c r="R67" s="16">
        <f>SUM(Decsheets!$V$5:$V$12)-(SUM(J61:P67))</f>
        <v>21</v>
      </c>
      <c r="S67" s="10"/>
      <c r="T67" s="259" t="str">
        <f t="shared" si="62"/>
        <v>.</v>
      </c>
      <c r="W67" s="113" t="s">
        <v>325</v>
      </c>
      <c r="X67" s="113"/>
      <c r="Y67" s="123"/>
      <c r="Z67" s="113"/>
      <c r="AA67" s="113"/>
      <c r="AB67" s="113"/>
      <c r="AC67" s="123"/>
    </row>
    <row r="68" spans="1:39" x14ac:dyDescent="0.3">
      <c r="A68" s="127" t="s">
        <v>5</v>
      </c>
      <c r="B68" s="54"/>
      <c r="C68" s="20" t="s">
        <v>58</v>
      </c>
      <c r="D68" s="19"/>
      <c r="E68" s="219" t="s">
        <v>290</v>
      </c>
      <c r="F68" s="19"/>
      <c r="G68" s="10"/>
      <c r="H68" s="10"/>
      <c r="I68" s="22"/>
      <c r="J68" s="16"/>
      <c r="K68" s="16"/>
      <c r="L68" s="16"/>
      <c r="M68" s="16"/>
      <c r="N68" s="16"/>
      <c r="O68" s="16"/>
      <c r="P68" s="16"/>
      <c r="Q68" s="16"/>
      <c r="R68" s="16"/>
      <c r="S68" s="10" t="s">
        <v>33</v>
      </c>
      <c r="T68" s="260"/>
      <c r="W68" s="113" t="str">
        <f>$C109</f>
        <v/>
      </c>
      <c r="X68" s="113" t="str">
        <f>$D109</f>
        <v/>
      </c>
      <c r="Y68" s="123" t="str">
        <f>$E109</f>
        <v>.</v>
      </c>
      <c r="Z68" s="113"/>
      <c r="AA68" s="113" t="str">
        <f>$C113</f>
        <v/>
      </c>
      <c r="AB68" s="113" t="str">
        <f>$D113</f>
        <v/>
      </c>
      <c r="AC68" s="123" t="str">
        <f>$E113</f>
        <v>.</v>
      </c>
      <c r="AD68" s="221"/>
    </row>
    <row r="69" spans="1:39" x14ac:dyDescent="0.3">
      <c r="A69" s="124"/>
      <c r="B69" s="55">
        <v>1</v>
      </c>
      <c r="C69" s="18" t="str">
        <f t="shared" ref="C69:C75" si="63">IF(A69="","",VLOOKUP($A$68,IF(LEN(A69)=2,U17MB,U17MA),VLOOKUP(LEFT(A69,1),club,6,FALSE),FALSE))</f>
        <v/>
      </c>
      <c r="D69" s="18" t="str">
        <f t="shared" si="7"/>
        <v/>
      </c>
      <c r="E69" s="218" t="s">
        <v>290</v>
      </c>
      <c r="F69" s="18">
        <f>Decsheets!$V$5</f>
        <v>6</v>
      </c>
      <c r="G69" s="10"/>
      <c r="H69" s="10"/>
      <c r="I69" s="19"/>
      <c r="J69" s="16" t="str">
        <f t="shared" ref="J69:Q75" si="64">IF($A69="","",IF(LEFT($A69,1)=J$12,$F69,""))</f>
        <v/>
      </c>
      <c r="K69" s="16" t="str">
        <f t="shared" si="64"/>
        <v/>
      </c>
      <c r="L69" s="16" t="str">
        <f t="shared" si="64"/>
        <v/>
      </c>
      <c r="M69" s="16" t="str">
        <f t="shared" si="64"/>
        <v/>
      </c>
      <c r="N69" s="16" t="str">
        <f t="shared" si="64"/>
        <v/>
      </c>
      <c r="O69" s="16" t="str">
        <f t="shared" si="64"/>
        <v/>
      </c>
      <c r="P69" s="16" t="str">
        <f t="shared" si="64"/>
        <v/>
      </c>
      <c r="Q69" s="16" t="str">
        <f t="shared" si="64"/>
        <v/>
      </c>
      <c r="R69" s="16"/>
      <c r="S69" s="10"/>
      <c r="T69" s="259" t="str">
        <f t="shared" ref="T69:T75" si="65">IFERROR(IF(E69=".",".",IF(E69&lt;=$AN$19,"L9",IF(E69&lt;=$AM$19,"L8",IF(E69&lt;=$AL$19,"L7",IF(E69&lt;=$AK$19,"L6",IF(E69&lt;=$AJ$19,"L5",IF(E69&lt;=$AI$19,"L4",IF(E69&lt;=$AH$19,"L3",IF(E69&lt;=$AG$19,"L2",IF(E69&lt;=$AF$19,"L1","-")))))))))),"?")</f>
        <v>.</v>
      </c>
      <c r="W69" s="113" t="str">
        <f>$C110</f>
        <v/>
      </c>
      <c r="X69" s="113" t="str">
        <f>$D110</f>
        <v/>
      </c>
      <c r="Y69" s="123" t="str">
        <f>$E110</f>
        <v>.</v>
      </c>
      <c r="Z69" s="113"/>
      <c r="AA69" s="113" t="str">
        <f>$C114</f>
        <v/>
      </c>
      <c r="AB69" s="113" t="str">
        <f>$D114</f>
        <v/>
      </c>
      <c r="AC69" s="123" t="str">
        <f>$E114</f>
        <v>.</v>
      </c>
    </row>
    <row r="70" spans="1:39" x14ac:dyDescent="0.3">
      <c r="A70" s="124"/>
      <c r="B70" s="55">
        <v>2</v>
      </c>
      <c r="C70" s="18" t="str">
        <f t="shared" si="63"/>
        <v/>
      </c>
      <c r="D70" s="18" t="str">
        <f t="shared" si="7"/>
        <v/>
      </c>
      <c r="E70" s="218" t="s">
        <v>290</v>
      </c>
      <c r="F70" s="18">
        <f>Decsheets!$V$6</f>
        <v>5</v>
      </c>
      <c r="G70" s="10"/>
      <c r="H70" s="10"/>
      <c r="I70" s="19"/>
      <c r="J70" s="16" t="str">
        <f t="shared" si="64"/>
        <v/>
      </c>
      <c r="K70" s="16" t="str">
        <f t="shared" si="64"/>
        <v/>
      </c>
      <c r="L70" s="16" t="str">
        <f t="shared" si="64"/>
        <v/>
      </c>
      <c r="M70" s="16" t="str">
        <f t="shared" si="64"/>
        <v/>
      </c>
      <c r="N70" s="16" t="str">
        <f t="shared" si="64"/>
        <v/>
      </c>
      <c r="O70" s="16" t="str">
        <f t="shared" si="64"/>
        <v/>
      </c>
      <c r="P70" s="16" t="str">
        <f t="shared" si="64"/>
        <v/>
      </c>
      <c r="Q70" s="16" t="str">
        <f t="shared" si="64"/>
        <v/>
      </c>
      <c r="R70" s="16"/>
      <c r="S70" s="10"/>
      <c r="T70" s="259" t="str">
        <f t="shared" si="65"/>
        <v>.</v>
      </c>
      <c r="W70" s="113" t="str">
        <f>$C111</f>
        <v/>
      </c>
      <c r="X70" s="113" t="str">
        <f>$D111</f>
        <v/>
      </c>
      <c r="Y70" s="123" t="str">
        <f>$E111</f>
        <v>.</v>
      </c>
      <c r="Z70" s="113"/>
      <c r="AA70" s="113" t="str">
        <f>$C115</f>
        <v/>
      </c>
      <c r="AB70" s="113" t="str">
        <f>$D115</f>
        <v/>
      </c>
      <c r="AC70" s="123" t="str">
        <f>$E115</f>
        <v>.</v>
      </c>
    </row>
    <row r="71" spans="1:39" x14ac:dyDescent="0.3">
      <c r="A71" s="124"/>
      <c r="B71" s="55">
        <v>3</v>
      </c>
      <c r="C71" s="18" t="str">
        <f t="shared" si="63"/>
        <v/>
      </c>
      <c r="D71" s="18" t="str">
        <f t="shared" si="7"/>
        <v/>
      </c>
      <c r="E71" s="218" t="s">
        <v>290</v>
      </c>
      <c r="F71" s="18">
        <f>Decsheets!$V$7</f>
        <v>4</v>
      </c>
      <c r="G71" s="10"/>
      <c r="H71" s="10"/>
      <c r="I71" s="19"/>
      <c r="J71" s="16" t="str">
        <f t="shared" si="64"/>
        <v/>
      </c>
      <c r="K71" s="16" t="str">
        <f t="shared" si="64"/>
        <v/>
      </c>
      <c r="L71" s="16" t="str">
        <f t="shared" si="64"/>
        <v/>
      </c>
      <c r="M71" s="16" t="str">
        <f t="shared" si="64"/>
        <v/>
      </c>
      <c r="N71" s="16" t="str">
        <f t="shared" si="64"/>
        <v/>
      </c>
      <c r="O71" s="16" t="str">
        <f t="shared" si="64"/>
        <v/>
      </c>
      <c r="P71" s="16" t="str">
        <f t="shared" si="64"/>
        <v/>
      </c>
      <c r="Q71" s="16" t="str">
        <f t="shared" si="64"/>
        <v/>
      </c>
      <c r="R71" s="16"/>
      <c r="S71" s="10"/>
      <c r="T71" s="259" t="str">
        <f t="shared" si="65"/>
        <v>.</v>
      </c>
      <c r="W71" s="113" t="str">
        <f>$C112</f>
        <v/>
      </c>
      <c r="X71" s="113" t="str">
        <f>$D112</f>
        <v/>
      </c>
      <c r="Y71" s="123" t="str">
        <f>$E112</f>
        <v>.</v>
      </c>
      <c r="Z71" s="113"/>
      <c r="AA71" s="113"/>
      <c r="AB71" s="113"/>
      <c r="AC71" s="123"/>
    </row>
    <row r="72" spans="1:39" x14ac:dyDescent="0.3">
      <c r="A72" s="124"/>
      <c r="B72" s="55" t="s">
        <v>22</v>
      </c>
      <c r="C72" s="18" t="str">
        <f t="shared" si="63"/>
        <v/>
      </c>
      <c r="D72" s="18" t="str">
        <f t="shared" si="7"/>
        <v/>
      </c>
      <c r="E72" s="218" t="s">
        <v>290</v>
      </c>
      <c r="F72" s="18">
        <f>Decsheets!$V$8</f>
        <v>3</v>
      </c>
      <c r="G72" s="10"/>
      <c r="H72" s="10"/>
      <c r="I72" s="19"/>
      <c r="J72" s="16" t="str">
        <f t="shared" si="64"/>
        <v/>
      </c>
      <c r="K72" s="16" t="str">
        <f t="shared" si="64"/>
        <v/>
      </c>
      <c r="L72" s="16" t="str">
        <f t="shared" si="64"/>
        <v/>
      </c>
      <c r="M72" s="16" t="str">
        <f t="shared" si="64"/>
        <v/>
      </c>
      <c r="N72" s="16" t="str">
        <f t="shared" si="64"/>
        <v/>
      </c>
      <c r="O72" s="16" t="str">
        <f t="shared" si="64"/>
        <v/>
      </c>
      <c r="P72" s="16" t="str">
        <f t="shared" si="64"/>
        <v/>
      </c>
      <c r="Q72" s="16" t="str">
        <f t="shared" si="64"/>
        <v/>
      </c>
      <c r="R72" s="16"/>
      <c r="S72" s="10"/>
      <c r="T72" s="259" t="str">
        <f t="shared" si="65"/>
        <v>.</v>
      </c>
      <c r="W72" s="113"/>
      <c r="X72" s="113"/>
      <c r="Y72" s="123"/>
      <c r="Z72" s="113"/>
      <c r="AA72" s="113"/>
      <c r="AB72" s="113"/>
      <c r="AC72" s="123"/>
    </row>
    <row r="73" spans="1:39" x14ac:dyDescent="0.3">
      <c r="A73" s="124"/>
      <c r="B73" s="55" t="s">
        <v>23</v>
      </c>
      <c r="C73" s="18" t="str">
        <f t="shared" si="63"/>
        <v/>
      </c>
      <c r="D73" s="18" t="str">
        <f t="shared" si="7"/>
        <v/>
      </c>
      <c r="E73" s="218" t="s">
        <v>290</v>
      </c>
      <c r="F73" s="18">
        <f>Decsheets!$V$9</f>
        <v>2</v>
      </c>
      <c r="G73" s="10"/>
      <c r="H73" s="10"/>
      <c r="I73" s="19"/>
      <c r="J73" s="16" t="str">
        <f t="shared" si="64"/>
        <v/>
      </c>
      <c r="K73" s="16" t="str">
        <f t="shared" si="64"/>
        <v/>
      </c>
      <c r="L73" s="16" t="str">
        <f t="shared" si="64"/>
        <v/>
      </c>
      <c r="M73" s="16" t="str">
        <f t="shared" si="64"/>
        <v/>
      </c>
      <c r="N73" s="16" t="str">
        <f t="shared" si="64"/>
        <v/>
      </c>
      <c r="O73" s="16" t="str">
        <f t="shared" si="64"/>
        <v/>
      </c>
      <c r="P73" s="16" t="str">
        <f t="shared" si="64"/>
        <v/>
      </c>
      <c r="Q73" s="16" t="str">
        <f t="shared" si="64"/>
        <v/>
      </c>
      <c r="R73" s="16"/>
      <c r="S73" s="10"/>
      <c r="T73" s="259" t="str">
        <f t="shared" si="65"/>
        <v>.</v>
      </c>
      <c r="W73" s="113" t="s">
        <v>323</v>
      </c>
      <c r="X73" s="113"/>
      <c r="Y73" s="123"/>
      <c r="Z73" s="113"/>
      <c r="AA73" s="113" t="s">
        <v>324</v>
      </c>
      <c r="AB73" s="113"/>
      <c r="AC73" s="123"/>
    </row>
    <row r="74" spans="1:39" x14ac:dyDescent="0.3">
      <c r="A74" s="124"/>
      <c r="B74" s="55" t="s">
        <v>24</v>
      </c>
      <c r="C74" s="18" t="str">
        <f t="shared" si="63"/>
        <v/>
      </c>
      <c r="D74" s="18" t="str">
        <f t="shared" si="7"/>
        <v/>
      </c>
      <c r="E74" s="218" t="s">
        <v>290</v>
      </c>
      <c r="F74" s="18">
        <f>Decsheets!$V$10</f>
        <v>1</v>
      </c>
      <c r="G74" s="10"/>
      <c r="H74" s="10"/>
      <c r="I74" s="19"/>
      <c r="J74" s="16" t="str">
        <f t="shared" si="64"/>
        <v/>
      </c>
      <c r="K74" s="16" t="str">
        <f t="shared" si="64"/>
        <v/>
      </c>
      <c r="L74" s="16" t="str">
        <f t="shared" si="64"/>
        <v/>
      </c>
      <c r="M74" s="16" t="str">
        <f t="shared" si="64"/>
        <v/>
      </c>
      <c r="N74" s="16" t="str">
        <f t="shared" si="64"/>
        <v/>
      </c>
      <c r="O74" s="16" t="str">
        <f t="shared" si="64"/>
        <v/>
      </c>
      <c r="P74" s="16" t="str">
        <f t="shared" si="64"/>
        <v/>
      </c>
      <c r="Q74" s="16" t="str">
        <f t="shared" si="64"/>
        <v/>
      </c>
      <c r="R74" s="16"/>
      <c r="S74" s="10"/>
      <c r="T74" s="259" t="str">
        <f t="shared" si="65"/>
        <v>.</v>
      </c>
      <c r="W74" s="113" t="str">
        <f>$C117</f>
        <v/>
      </c>
      <c r="X74" s="113" t="str">
        <f>$D117</f>
        <v/>
      </c>
      <c r="Y74" s="123" t="str">
        <f>$E117</f>
        <v>.</v>
      </c>
      <c r="Z74" s="113"/>
      <c r="AA74" s="113" t="str">
        <f>$C125</f>
        <v/>
      </c>
      <c r="AB74" s="113" t="str">
        <f>$D125</f>
        <v/>
      </c>
      <c r="AC74" s="123" t="str">
        <f>$E125</f>
        <v>.</v>
      </c>
    </row>
    <row r="75" spans="1:39" x14ac:dyDescent="0.3">
      <c r="A75" s="124"/>
      <c r="B75" s="55">
        <v>7</v>
      </c>
      <c r="C75" s="18" t="str">
        <f t="shared" si="63"/>
        <v/>
      </c>
      <c r="D75" s="18" t="str">
        <f t="shared" si="7"/>
        <v/>
      </c>
      <c r="E75" s="218" t="s">
        <v>290</v>
      </c>
      <c r="F75" s="18" t="str">
        <f>Decsheets!$V$11</f>
        <v>-</v>
      </c>
      <c r="G75" s="10"/>
      <c r="H75" s="10"/>
      <c r="I75" s="19"/>
      <c r="J75" s="16" t="str">
        <f t="shared" si="64"/>
        <v/>
      </c>
      <c r="K75" s="16" t="str">
        <f t="shared" si="64"/>
        <v/>
      </c>
      <c r="L75" s="16" t="str">
        <f t="shared" si="64"/>
        <v/>
      </c>
      <c r="M75" s="16" t="str">
        <f t="shared" si="64"/>
        <v/>
      </c>
      <c r="N75" s="16" t="str">
        <f t="shared" si="64"/>
        <v/>
      </c>
      <c r="O75" s="16" t="str">
        <f t="shared" si="64"/>
        <v/>
      </c>
      <c r="P75" s="16" t="str">
        <f t="shared" si="64"/>
        <v/>
      </c>
      <c r="Q75" s="16" t="str">
        <f t="shared" si="64"/>
        <v/>
      </c>
      <c r="R75" s="16">
        <f>SUM(Decsheets!$V$5:$V$12)-(SUM(J69:P75))</f>
        <v>21</v>
      </c>
      <c r="S75" s="10"/>
      <c r="T75" s="259" t="str">
        <f t="shared" si="65"/>
        <v>.</v>
      </c>
      <c r="W75" s="113" t="str">
        <f t="shared" ref="W75:W80" si="66">$C118</f>
        <v/>
      </c>
      <c r="X75" s="113" t="str">
        <f t="shared" ref="X75:X80" si="67">$D118</f>
        <v/>
      </c>
      <c r="Y75" s="123" t="str">
        <f t="shared" ref="Y75:Y80" si="68">$E118</f>
        <v>.</v>
      </c>
      <c r="Z75" s="113"/>
      <c r="AA75" s="113" t="str">
        <f t="shared" ref="AA75:AA80" si="69">$C126</f>
        <v/>
      </c>
      <c r="AB75" s="113" t="str">
        <f t="shared" ref="AB75:AB80" si="70">$D126</f>
        <v/>
      </c>
      <c r="AC75" s="123" t="str">
        <f t="shared" ref="AC75:AC80" si="71">$E126</f>
        <v>.</v>
      </c>
    </row>
    <row r="76" spans="1:39" x14ac:dyDescent="0.3">
      <c r="A76" s="127" t="s">
        <v>55</v>
      </c>
      <c r="B76" s="54"/>
      <c r="C76" s="20" t="s">
        <v>57</v>
      </c>
      <c r="D76" s="19"/>
      <c r="E76" s="219" t="s">
        <v>290</v>
      </c>
      <c r="F76" s="19"/>
      <c r="G76" s="10"/>
      <c r="H76" s="10"/>
      <c r="I76" s="22"/>
      <c r="J76" s="16"/>
      <c r="K76" s="16"/>
      <c r="L76" s="16"/>
      <c r="M76" s="16"/>
      <c r="N76" s="16"/>
      <c r="O76" s="16"/>
      <c r="P76" s="16"/>
      <c r="Q76" s="16"/>
      <c r="R76" s="16"/>
      <c r="S76" s="10" t="s">
        <v>54</v>
      </c>
      <c r="T76" s="260"/>
      <c r="W76" s="113" t="str">
        <f t="shared" si="66"/>
        <v/>
      </c>
      <c r="X76" s="113" t="str">
        <f t="shared" si="67"/>
        <v/>
      </c>
      <c r="Y76" s="123" t="str">
        <f t="shared" si="68"/>
        <v>.</v>
      </c>
      <c r="Z76" s="113"/>
      <c r="AA76" s="113" t="str">
        <f t="shared" si="69"/>
        <v/>
      </c>
      <c r="AB76" s="113" t="str">
        <f t="shared" si="70"/>
        <v/>
      </c>
      <c r="AC76" s="123" t="str">
        <f t="shared" si="71"/>
        <v>.</v>
      </c>
      <c r="AD76" s="221"/>
      <c r="AE76" s="220"/>
      <c r="AF76" s="220"/>
      <c r="AG76" s="220"/>
      <c r="AH76" s="220"/>
      <c r="AI76" s="220"/>
      <c r="AJ76" s="220"/>
      <c r="AK76" s="220"/>
      <c r="AL76" s="220"/>
      <c r="AM76" s="220"/>
    </row>
    <row r="77" spans="1:39" x14ac:dyDescent="0.3">
      <c r="A77" s="124"/>
      <c r="B77" s="55">
        <v>1</v>
      </c>
      <c r="C77" s="18" t="str">
        <f t="shared" ref="C77:C83" si="72">IF(A77="","",VLOOKUP($A$76,IF(LEN(A77)=2,U17MB,U17MA),VLOOKUP(LEFT(A77,1),club,6,FALSE),FALSE))</f>
        <v/>
      </c>
      <c r="D77" s="18" t="str">
        <f t="shared" si="7"/>
        <v/>
      </c>
      <c r="E77" s="218" t="s">
        <v>290</v>
      </c>
      <c r="F77" s="18">
        <f>Decsheets!$V$5</f>
        <v>6</v>
      </c>
      <c r="G77" s="10"/>
      <c r="H77" s="10"/>
      <c r="I77" s="19"/>
      <c r="J77" s="16" t="str">
        <f t="shared" ref="J77:Q83" si="73">IF($A77="","",IF(LEFT($A77,1)=J$12,$F77,""))</f>
        <v/>
      </c>
      <c r="K77" s="16" t="str">
        <f t="shared" si="73"/>
        <v/>
      </c>
      <c r="L77" s="16" t="str">
        <f t="shared" si="73"/>
        <v/>
      </c>
      <c r="M77" s="16" t="str">
        <f t="shared" si="73"/>
        <v/>
      </c>
      <c r="N77" s="16" t="str">
        <f t="shared" si="73"/>
        <v/>
      </c>
      <c r="O77" s="16" t="str">
        <f t="shared" si="73"/>
        <v/>
      </c>
      <c r="P77" s="16" t="str">
        <f t="shared" si="73"/>
        <v/>
      </c>
      <c r="Q77" s="16" t="str">
        <f t="shared" si="73"/>
        <v/>
      </c>
      <c r="R77" s="16"/>
      <c r="S77" s="10"/>
      <c r="T77" s="259" t="str">
        <f t="shared" ref="T77:T83" si="74">IFERROR(IF(E77=".",".",IF(E77&lt;=$AN$20,"L9",IF(E77&lt;=$AM$20,"L8",IF(E77&lt;=$AL$20,"L7",IF(E77&lt;=$AK$20,"L6",IF(E77&lt;=$AJ$20,"L5",IF(E77&lt;=$AI$20,"L4",IF(E77&lt;=$AH$20,"L3",IF(E77&lt;=$AG$20,"L2",IF(E77&lt;=$AF$20,"L1","-")))))))))),"?")</f>
        <v>.</v>
      </c>
      <c r="W77" s="113" t="str">
        <f t="shared" si="66"/>
        <v/>
      </c>
      <c r="X77" s="113" t="str">
        <f t="shared" si="67"/>
        <v/>
      </c>
      <c r="Y77" s="123" t="str">
        <f t="shared" si="68"/>
        <v>.</v>
      </c>
      <c r="Z77" s="113"/>
      <c r="AA77" s="113" t="str">
        <f t="shared" si="69"/>
        <v/>
      </c>
      <c r="AB77" s="113" t="str">
        <f t="shared" si="70"/>
        <v/>
      </c>
      <c r="AC77" s="123" t="str">
        <f t="shared" si="71"/>
        <v>.</v>
      </c>
    </row>
    <row r="78" spans="1:39" x14ac:dyDescent="0.3">
      <c r="A78" s="124"/>
      <c r="B78" s="55">
        <v>2</v>
      </c>
      <c r="C78" s="18" t="str">
        <f t="shared" si="72"/>
        <v/>
      </c>
      <c r="D78" s="18" t="str">
        <f t="shared" ref="D78:D83" si="75">IF(A78="","",VLOOKUP(LEFT(A78,1),club,2,FALSE))</f>
        <v/>
      </c>
      <c r="E78" s="218" t="s">
        <v>290</v>
      </c>
      <c r="F78" s="18">
        <f>Decsheets!$V$6</f>
        <v>5</v>
      </c>
      <c r="G78" s="10"/>
      <c r="H78" s="10"/>
      <c r="I78" s="19"/>
      <c r="J78" s="16" t="str">
        <f t="shared" si="73"/>
        <v/>
      </c>
      <c r="K78" s="16" t="str">
        <f t="shared" si="73"/>
        <v/>
      </c>
      <c r="L78" s="16" t="str">
        <f t="shared" si="73"/>
        <v/>
      </c>
      <c r="M78" s="16" t="str">
        <f t="shared" si="73"/>
        <v/>
      </c>
      <c r="N78" s="16" t="str">
        <f t="shared" si="73"/>
        <v/>
      </c>
      <c r="O78" s="16" t="str">
        <f t="shared" si="73"/>
        <v/>
      </c>
      <c r="P78" s="16" t="str">
        <f t="shared" si="73"/>
        <v/>
      </c>
      <c r="Q78" s="16" t="str">
        <f t="shared" si="73"/>
        <v/>
      </c>
      <c r="R78" s="16"/>
      <c r="S78" s="10"/>
      <c r="T78" s="259" t="str">
        <f t="shared" si="74"/>
        <v>.</v>
      </c>
      <c r="W78" s="113" t="str">
        <f t="shared" si="66"/>
        <v/>
      </c>
      <c r="X78" s="113" t="str">
        <f t="shared" si="67"/>
        <v/>
      </c>
      <c r="Y78" s="123" t="str">
        <f t="shared" si="68"/>
        <v>.</v>
      </c>
      <c r="Z78" s="113"/>
      <c r="AA78" s="113" t="str">
        <f t="shared" si="69"/>
        <v/>
      </c>
      <c r="AB78" s="113" t="str">
        <f t="shared" si="70"/>
        <v/>
      </c>
      <c r="AC78" s="123" t="str">
        <f t="shared" si="71"/>
        <v>.</v>
      </c>
    </row>
    <row r="79" spans="1:39" x14ac:dyDescent="0.3">
      <c r="A79" s="124"/>
      <c r="B79" s="55">
        <v>3</v>
      </c>
      <c r="C79" s="18" t="str">
        <f t="shared" si="72"/>
        <v/>
      </c>
      <c r="D79" s="18" t="str">
        <f t="shared" si="75"/>
        <v/>
      </c>
      <c r="E79" s="218" t="s">
        <v>290</v>
      </c>
      <c r="F79" s="18">
        <f>Decsheets!$V$7</f>
        <v>4</v>
      </c>
      <c r="G79" s="10"/>
      <c r="H79" s="10"/>
      <c r="I79" s="19"/>
      <c r="J79" s="16" t="str">
        <f t="shared" si="73"/>
        <v/>
      </c>
      <c r="K79" s="16" t="str">
        <f t="shared" si="73"/>
        <v/>
      </c>
      <c r="L79" s="16" t="str">
        <f t="shared" si="73"/>
        <v/>
      </c>
      <c r="M79" s="16" t="str">
        <f t="shared" si="73"/>
        <v/>
      </c>
      <c r="N79" s="16" t="str">
        <f t="shared" si="73"/>
        <v/>
      </c>
      <c r="O79" s="16" t="str">
        <f t="shared" si="73"/>
        <v/>
      </c>
      <c r="P79" s="16" t="str">
        <f t="shared" si="73"/>
        <v/>
      </c>
      <c r="Q79" s="16" t="str">
        <f t="shared" si="73"/>
        <v/>
      </c>
      <c r="R79" s="16"/>
      <c r="S79" s="10"/>
      <c r="T79" s="259" t="str">
        <f t="shared" si="74"/>
        <v>.</v>
      </c>
      <c r="W79" s="113" t="str">
        <f t="shared" si="66"/>
        <v/>
      </c>
      <c r="X79" s="113" t="str">
        <f t="shared" si="67"/>
        <v/>
      </c>
      <c r="Y79" s="123" t="str">
        <f t="shared" si="68"/>
        <v>.</v>
      </c>
      <c r="Z79" s="113"/>
      <c r="AA79" s="113" t="str">
        <f t="shared" si="69"/>
        <v/>
      </c>
      <c r="AB79" s="113" t="str">
        <f t="shared" si="70"/>
        <v/>
      </c>
      <c r="AC79" s="123" t="str">
        <f t="shared" si="71"/>
        <v>.</v>
      </c>
    </row>
    <row r="80" spans="1:39" x14ac:dyDescent="0.3">
      <c r="A80" s="124"/>
      <c r="B80" s="55" t="s">
        <v>22</v>
      </c>
      <c r="C80" s="18" t="str">
        <f t="shared" si="72"/>
        <v/>
      </c>
      <c r="D80" s="18" t="str">
        <f t="shared" si="75"/>
        <v/>
      </c>
      <c r="E80" s="218" t="s">
        <v>290</v>
      </c>
      <c r="F80" s="18">
        <f>Decsheets!$V$8</f>
        <v>3</v>
      </c>
      <c r="G80" s="10"/>
      <c r="H80" s="10"/>
      <c r="I80" s="19"/>
      <c r="J80" s="16" t="str">
        <f t="shared" si="73"/>
        <v/>
      </c>
      <c r="K80" s="16" t="str">
        <f t="shared" si="73"/>
        <v/>
      </c>
      <c r="L80" s="16" t="str">
        <f t="shared" si="73"/>
        <v/>
      </c>
      <c r="M80" s="16" t="str">
        <f t="shared" si="73"/>
        <v/>
      </c>
      <c r="N80" s="16" t="str">
        <f t="shared" si="73"/>
        <v/>
      </c>
      <c r="O80" s="16" t="str">
        <f t="shared" si="73"/>
        <v/>
      </c>
      <c r="P80" s="16" t="str">
        <f t="shared" si="73"/>
        <v/>
      </c>
      <c r="Q80" s="16" t="str">
        <f t="shared" si="73"/>
        <v/>
      </c>
      <c r="R80" s="16"/>
      <c r="S80" s="10"/>
      <c r="T80" s="259" t="str">
        <f t="shared" si="74"/>
        <v>.</v>
      </c>
      <c r="W80" s="113" t="str">
        <f t="shared" si="66"/>
        <v/>
      </c>
      <c r="X80" s="113" t="str">
        <f t="shared" si="67"/>
        <v/>
      </c>
      <c r="Y80" s="123" t="str">
        <f t="shared" si="68"/>
        <v>.</v>
      </c>
      <c r="Z80" s="113"/>
      <c r="AA80" s="113" t="str">
        <f t="shared" si="69"/>
        <v/>
      </c>
      <c r="AB80" s="113" t="str">
        <f t="shared" si="70"/>
        <v/>
      </c>
      <c r="AC80" s="123" t="str">
        <f t="shared" si="71"/>
        <v>.</v>
      </c>
    </row>
    <row r="81" spans="1:30" x14ac:dyDescent="0.3">
      <c r="A81" s="124"/>
      <c r="B81" s="55" t="s">
        <v>23</v>
      </c>
      <c r="C81" s="18" t="str">
        <f t="shared" si="72"/>
        <v/>
      </c>
      <c r="D81" s="18" t="str">
        <f t="shared" si="75"/>
        <v/>
      </c>
      <c r="E81" s="218" t="s">
        <v>290</v>
      </c>
      <c r="F81" s="18">
        <f>Decsheets!$V$9</f>
        <v>2</v>
      </c>
      <c r="G81" s="10"/>
      <c r="H81" s="10"/>
      <c r="I81" s="19"/>
      <c r="J81" s="16" t="str">
        <f t="shared" si="73"/>
        <v/>
      </c>
      <c r="K81" s="16" t="str">
        <f t="shared" si="73"/>
        <v/>
      </c>
      <c r="L81" s="16" t="str">
        <f t="shared" si="73"/>
        <v/>
      </c>
      <c r="M81" s="16" t="str">
        <f t="shared" si="73"/>
        <v/>
      </c>
      <c r="N81" s="16" t="str">
        <f t="shared" si="73"/>
        <v/>
      </c>
      <c r="O81" s="16" t="str">
        <f t="shared" si="73"/>
        <v/>
      </c>
      <c r="P81" s="16" t="str">
        <f t="shared" si="73"/>
        <v/>
      </c>
      <c r="Q81" s="16" t="str">
        <f t="shared" si="73"/>
        <v/>
      </c>
      <c r="R81" s="16"/>
      <c r="S81" s="10"/>
      <c r="T81" s="259" t="str">
        <f t="shared" si="74"/>
        <v>.</v>
      </c>
      <c r="W81" s="113"/>
      <c r="X81" s="113"/>
      <c r="Y81" s="123"/>
      <c r="Z81" s="113"/>
      <c r="AA81" s="113"/>
      <c r="AB81" s="113"/>
      <c r="AC81" s="123"/>
    </row>
    <row r="82" spans="1:30" x14ac:dyDescent="0.3">
      <c r="A82" s="124"/>
      <c r="B82" s="55" t="s">
        <v>24</v>
      </c>
      <c r="C82" s="18" t="str">
        <f t="shared" si="72"/>
        <v/>
      </c>
      <c r="D82" s="18" t="str">
        <f t="shared" si="75"/>
        <v/>
      </c>
      <c r="E82" s="218" t="s">
        <v>290</v>
      </c>
      <c r="F82" s="18">
        <f>Decsheets!$V$10</f>
        <v>1</v>
      </c>
      <c r="G82" s="10"/>
      <c r="H82" s="10"/>
      <c r="I82" s="19"/>
      <c r="J82" s="16" t="str">
        <f t="shared" si="73"/>
        <v/>
      </c>
      <c r="K82" s="16" t="str">
        <f t="shared" si="73"/>
        <v/>
      </c>
      <c r="L82" s="16" t="str">
        <f t="shared" si="73"/>
        <v/>
      </c>
      <c r="M82" s="16" t="str">
        <f t="shared" si="73"/>
        <v/>
      </c>
      <c r="N82" s="16" t="str">
        <f t="shared" si="73"/>
        <v/>
      </c>
      <c r="O82" s="16" t="str">
        <f t="shared" si="73"/>
        <v/>
      </c>
      <c r="P82" s="16" t="str">
        <f t="shared" si="73"/>
        <v/>
      </c>
      <c r="Q82" s="16" t="str">
        <f t="shared" si="73"/>
        <v/>
      </c>
      <c r="R82" s="16"/>
      <c r="S82" s="10"/>
      <c r="T82" s="259" t="str">
        <f t="shared" si="74"/>
        <v>.</v>
      </c>
      <c r="W82" s="113" t="s">
        <v>326</v>
      </c>
      <c r="X82" s="113"/>
      <c r="Y82" s="123"/>
      <c r="Z82" s="113"/>
      <c r="AA82" s="113" t="s">
        <v>327</v>
      </c>
      <c r="AB82" s="113"/>
      <c r="AC82" s="123"/>
    </row>
    <row r="83" spans="1:30" x14ac:dyDescent="0.3">
      <c r="A83" s="124"/>
      <c r="B83" s="55">
        <v>7</v>
      </c>
      <c r="C83" s="18" t="str">
        <f t="shared" si="72"/>
        <v/>
      </c>
      <c r="D83" s="18" t="str">
        <f t="shared" si="75"/>
        <v/>
      </c>
      <c r="E83" s="218" t="s">
        <v>290</v>
      </c>
      <c r="F83" s="18" t="str">
        <f>Decsheets!$V$11</f>
        <v>-</v>
      </c>
      <c r="G83" s="10"/>
      <c r="H83" s="10"/>
      <c r="I83" s="19"/>
      <c r="J83" s="16" t="str">
        <f t="shared" si="73"/>
        <v/>
      </c>
      <c r="K83" s="16" t="str">
        <f t="shared" si="73"/>
        <v/>
      </c>
      <c r="L83" s="16" t="str">
        <f t="shared" si="73"/>
        <v/>
      </c>
      <c r="M83" s="16" t="str">
        <f t="shared" si="73"/>
        <v/>
      </c>
      <c r="N83" s="16" t="str">
        <f t="shared" si="73"/>
        <v/>
      </c>
      <c r="O83" s="16" t="str">
        <f t="shared" si="73"/>
        <v/>
      </c>
      <c r="P83" s="16" t="str">
        <f t="shared" si="73"/>
        <v/>
      </c>
      <c r="Q83" s="16" t="str">
        <f t="shared" si="73"/>
        <v/>
      </c>
      <c r="R83" s="16">
        <f>SUM(Decsheets!$V$5:$V$12)-(SUM(J77:P83))</f>
        <v>21</v>
      </c>
      <c r="S83" s="10"/>
      <c r="T83" s="259" t="str">
        <f t="shared" si="74"/>
        <v>.</v>
      </c>
      <c r="W83" s="113" t="str">
        <f>$C133</f>
        <v/>
      </c>
      <c r="X83" s="113" t="str">
        <f>$D133</f>
        <v/>
      </c>
      <c r="Y83" s="123" t="str">
        <f>$E133</f>
        <v>.</v>
      </c>
      <c r="Z83" s="113"/>
      <c r="AA83" s="113" t="str">
        <f>$C141</f>
        <v/>
      </c>
      <c r="AB83" s="113" t="str">
        <f>$D141</f>
        <v/>
      </c>
      <c r="AC83" s="123" t="str">
        <f>$E141</f>
        <v>.</v>
      </c>
    </row>
    <row r="84" spans="1:30" x14ac:dyDescent="0.3">
      <c r="A84" s="127" t="s">
        <v>55</v>
      </c>
      <c r="B84" s="54"/>
      <c r="C84" s="20" t="s">
        <v>56</v>
      </c>
      <c r="D84" s="19"/>
      <c r="E84" s="219" t="s">
        <v>290</v>
      </c>
      <c r="F84" s="19"/>
      <c r="G84" s="10"/>
      <c r="H84" s="10"/>
      <c r="I84" s="22"/>
      <c r="J84" s="16"/>
      <c r="K84" s="16"/>
      <c r="L84" s="16"/>
      <c r="M84" s="16"/>
      <c r="N84" s="16"/>
      <c r="O84" s="16"/>
      <c r="P84" s="16"/>
      <c r="Q84" s="16"/>
      <c r="R84" s="16"/>
      <c r="S84" s="10" t="s">
        <v>66</v>
      </c>
      <c r="T84" s="260"/>
      <c r="W84" s="113" t="str">
        <f t="shared" ref="W84:W89" si="76">$C134</f>
        <v/>
      </c>
      <c r="X84" s="113" t="str">
        <f t="shared" ref="X84:X89" si="77">$D134</f>
        <v/>
      </c>
      <c r="Y84" s="123" t="str">
        <f t="shared" ref="Y84:Y89" si="78">$E134</f>
        <v>.</v>
      </c>
      <c r="Z84" s="113"/>
      <c r="AA84" s="113" t="str">
        <f t="shared" ref="AA84:AA89" si="79">$C142</f>
        <v/>
      </c>
      <c r="AB84" s="113" t="str">
        <f t="shared" ref="AB84:AB89" si="80">$D142</f>
        <v/>
      </c>
      <c r="AC84" s="123" t="str">
        <f t="shared" ref="AC84:AC89" si="81">$E142</f>
        <v>.</v>
      </c>
      <c r="AD84" s="221"/>
    </row>
    <row r="85" spans="1:30" x14ac:dyDescent="0.3">
      <c r="A85" s="124"/>
      <c r="B85" s="55">
        <v>1</v>
      </c>
      <c r="C85" s="18" t="str">
        <f t="shared" ref="C85:C91" si="82">IF(A85="","",VLOOKUP($A$84,IF(LEN(A85)=2,U17MB,U17MA),VLOOKUP(LEFT(A85,1),club,6,FALSE),FALSE))</f>
        <v/>
      </c>
      <c r="D85" s="18" t="str">
        <f t="shared" ref="D85:D149" si="83">IF(A85="","",VLOOKUP(LEFT(A85,1),club,2,FALSE))</f>
        <v/>
      </c>
      <c r="E85" s="218" t="s">
        <v>290</v>
      </c>
      <c r="F85" s="18">
        <f>Decsheets!$V$5</f>
        <v>6</v>
      </c>
      <c r="G85" s="10"/>
      <c r="H85" s="10"/>
      <c r="I85" s="19"/>
      <c r="J85" s="16" t="str">
        <f t="shared" ref="J85:Q91" si="84">IF($A85="","",IF(LEFT($A85,1)=J$12,$F85,""))</f>
        <v/>
      </c>
      <c r="K85" s="16" t="str">
        <f t="shared" si="84"/>
        <v/>
      </c>
      <c r="L85" s="16" t="str">
        <f t="shared" si="84"/>
        <v/>
      </c>
      <c r="M85" s="16" t="str">
        <f t="shared" si="84"/>
        <v/>
      </c>
      <c r="N85" s="16" t="str">
        <f t="shared" si="84"/>
        <v/>
      </c>
      <c r="O85" s="16" t="str">
        <f t="shared" si="84"/>
        <v/>
      </c>
      <c r="P85" s="16" t="str">
        <f t="shared" si="84"/>
        <v/>
      </c>
      <c r="Q85" s="16" t="str">
        <f t="shared" si="84"/>
        <v/>
      </c>
      <c r="R85" s="16"/>
      <c r="S85" s="10"/>
      <c r="T85" s="259" t="str">
        <f t="shared" ref="T85:T91" si="85">IFERROR(IF(E85=".",".",IF(E85&lt;=$AN$20,"L9",IF(E85&lt;=$AM$20,"L8",IF(E85&lt;=$AL$20,"L7",IF(E85&lt;=$AK$20,"L6",IF(E85&lt;=$AJ$20,"L5",IF(E85&lt;=$AI$20,"L4",IF(E85&lt;=$AH$20,"L3",IF(E85&lt;=$AG$20,"L2",IF(E85&lt;=$AF$20,"L1","-")))))))))),"?")</f>
        <v>.</v>
      </c>
      <c r="W85" s="113" t="str">
        <f t="shared" si="76"/>
        <v/>
      </c>
      <c r="X85" s="113" t="str">
        <f t="shared" si="77"/>
        <v/>
      </c>
      <c r="Y85" s="123" t="str">
        <f t="shared" si="78"/>
        <v>.</v>
      </c>
      <c r="Z85" s="113"/>
      <c r="AA85" s="113" t="str">
        <f t="shared" si="79"/>
        <v/>
      </c>
      <c r="AB85" s="113" t="str">
        <f t="shared" si="80"/>
        <v/>
      </c>
      <c r="AC85" s="123" t="str">
        <f t="shared" si="81"/>
        <v>.</v>
      </c>
    </row>
    <row r="86" spans="1:30" x14ac:dyDescent="0.3">
      <c r="A86" s="124"/>
      <c r="B86" s="55">
        <v>2</v>
      </c>
      <c r="C86" s="18" t="str">
        <f t="shared" si="82"/>
        <v/>
      </c>
      <c r="D86" s="18" t="str">
        <f t="shared" si="83"/>
        <v/>
      </c>
      <c r="E86" s="218" t="s">
        <v>290</v>
      </c>
      <c r="F86" s="18">
        <f>Decsheets!$V$6</f>
        <v>5</v>
      </c>
      <c r="G86" s="10"/>
      <c r="H86" s="10"/>
      <c r="I86" s="19"/>
      <c r="J86" s="16" t="str">
        <f t="shared" si="84"/>
        <v/>
      </c>
      <c r="K86" s="16" t="str">
        <f t="shared" si="84"/>
        <v/>
      </c>
      <c r="L86" s="16" t="str">
        <f t="shared" si="84"/>
        <v/>
      </c>
      <c r="M86" s="16" t="str">
        <f t="shared" si="84"/>
        <v/>
      </c>
      <c r="N86" s="16" t="str">
        <f t="shared" si="84"/>
        <v/>
      </c>
      <c r="O86" s="16" t="str">
        <f t="shared" si="84"/>
        <v/>
      </c>
      <c r="P86" s="16" t="str">
        <f t="shared" si="84"/>
        <v/>
      </c>
      <c r="Q86" s="16" t="str">
        <f t="shared" si="84"/>
        <v/>
      </c>
      <c r="R86" s="16"/>
      <c r="S86" s="10"/>
      <c r="T86" s="259" t="str">
        <f t="shared" si="85"/>
        <v>.</v>
      </c>
      <c r="W86" s="113" t="str">
        <f t="shared" si="76"/>
        <v/>
      </c>
      <c r="X86" s="113" t="str">
        <f t="shared" si="77"/>
        <v/>
      </c>
      <c r="Y86" s="123" t="str">
        <f t="shared" si="78"/>
        <v>.</v>
      </c>
      <c r="Z86" s="113"/>
      <c r="AA86" s="113" t="str">
        <f t="shared" si="79"/>
        <v/>
      </c>
      <c r="AB86" s="113" t="str">
        <f t="shared" si="80"/>
        <v/>
      </c>
      <c r="AC86" s="123" t="str">
        <f t="shared" si="81"/>
        <v>.</v>
      </c>
    </row>
    <row r="87" spans="1:30" x14ac:dyDescent="0.3">
      <c r="A87" s="124"/>
      <c r="B87" s="55">
        <v>3</v>
      </c>
      <c r="C87" s="18" t="str">
        <f t="shared" si="82"/>
        <v/>
      </c>
      <c r="D87" s="18" t="str">
        <f t="shared" si="83"/>
        <v/>
      </c>
      <c r="E87" s="218" t="s">
        <v>290</v>
      </c>
      <c r="F87" s="18">
        <f>Decsheets!$V$7</f>
        <v>4</v>
      </c>
      <c r="G87" s="10"/>
      <c r="H87" s="10"/>
      <c r="I87" s="19"/>
      <c r="J87" s="16" t="str">
        <f t="shared" si="84"/>
        <v/>
      </c>
      <c r="K87" s="16" t="str">
        <f t="shared" si="84"/>
        <v/>
      </c>
      <c r="L87" s="16" t="str">
        <f t="shared" si="84"/>
        <v/>
      </c>
      <c r="M87" s="16" t="str">
        <f t="shared" si="84"/>
        <v/>
      </c>
      <c r="N87" s="16" t="str">
        <f t="shared" si="84"/>
        <v/>
      </c>
      <c r="O87" s="16" t="str">
        <f t="shared" si="84"/>
        <v/>
      </c>
      <c r="P87" s="16" t="str">
        <f t="shared" si="84"/>
        <v/>
      </c>
      <c r="Q87" s="16" t="str">
        <f t="shared" si="84"/>
        <v/>
      </c>
      <c r="R87" s="16"/>
      <c r="S87" s="10"/>
      <c r="T87" s="259" t="str">
        <f t="shared" si="85"/>
        <v>.</v>
      </c>
      <c r="W87" s="113" t="str">
        <f t="shared" si="76"/>
        <v/>
      </c>
      <c r="X87" s="113" t="str">
        <f t="shared" si="77"/>
        <v/>
      </c>
      <c r="Y87" s="123" t="str">
        <f t="shared" si="78"/>
        <v>.</v>
      </c>
      <c r="Z87" s="113"/>
      <c r="AA87" s="113" t="str">
        <f t="shared" si="79"/>
        <v/>
      </c>
      <c r="AB87" s="113" t="str">
        <f t="shared" si="80"/>
        <v/>
      </c>
      <c r="AC87" s="123" t="str">
        <f t="shared" si="81"/>
        <v>.</v>
      </c>
    </row>
    <row r="88" spans="1:30" x14ac:dyDescent="0.3">
      <c r="A88" s="124"/>
      <c r="B88" s="55" t="s">
        <v>22</v>
      </c>
      <c r="C88" s="18" t="str">
        <f t="shared" si="82"/>
        <v/>
      </c>
      <c r="D88" s="18" t="str">
        <f t="shared" si="83"/>
        <v/>
      </c>
      <c r="E88" s="218" t="s">
        <v>290</v>
      </c>
      <c r="F88" s="18">
        <f>Decsheets!$V$8</f>
        <v>3</v>
      </c>
      <c r="G88" s="10"/>
      <c r="H88" s="10"/>
      <c r="I88" s="19"/>
      <c r="J88" s="16" t="str">
        <f t="shared" si="84"/>
        <v/>
      </c>
      <c r="K88" s="16" t="str">
        <f t="shared" si="84"/>
        <v/>
      </c>
      <c r="L88" s="16" t="str">
        <f t="shared" si="84"/>
        <v/>
      </c>
      <c r="M88" s="16" t="str">
        <f t="shared" si="84"/>
        <v/>
      </c>
      <c r="N88" s="16" t="str">
        <f t="shared" si="84"/>
        <v/>
      </c>
      <c r="O88" s="16" t="str">
        <f t="shared" si="84"/>
        <v/>
      </c>
      <c r="P88" s="16" t="str">
        <f t="shared" si="84"/>
        <v/>
      </c>
      <c r="Q88" s="16" t="str">
        <f t="shared" si="84"/>
        <v/>
      </c>
      <c r="R88" s="16"/>
      <c r="S88" s="10"/>
      <c r="T88" s="259" t="str">
        <f t="shared" si="85"/>
        <v>.</v>
      </c>
      <c r="W88" s="113" t="str">
        <f t="shared" si="76"/>
        <v/>
      </c>
      <c r="X88" s="113" t="str">
        <f t="shared" si="77"/>
        <v/>
      </c>
      <c r="Y88" s="123" t="str">
        <f t="shared" si="78"/>
        <v>.</v>
      </c>
      <c r="Z88" s="113"/>
      <c r="AA88" s="113" t="str">
        <f t="shared" si="79"/>
        <v/>
      </c>
      <c r="AB88" s="113" t="str">
        <f t="shared" si="80"/>
        <v/>
      </c>
      <c r="AC88" s="123" t="str">
        <f t="shared" si="81"/>
        <v>.</v>
      </c>
    </row>
    <row r="89" spans="1:30" x14ac:dyDescent="0.3">
      <c r="A89" s="124"/>
      <c r="B89" s="55" t="s">
        <v>23</v>
      </c>
      <c r="C89" s="18" t="str">
        <f t="shared" si="82"/>
        <v/>
      </c>
      <c r="D89" s="18" t="str">
        <f t="shared" si="83"/>
        <v/>
      </c>
      <c r="E89" s="218" t="s">
        <v>290</v>
      </c>
      <c r="F89" s="18">
        <f>Decsheets!$V$9</f>
        <v>2</v>
      </c>
      <c r="G89" s="10"/>
      <c r="H89" s="10"/>
      <c r="I89" s="19"/>
      <c r="J89" s="16" t="str">
        <f t="shared" si="84"/>
        <v/>
      </c>
      <c r="K89" s="16" t="str">
        <f t="shared" si="84"/>
        <v/>
      </c>
      <c r="L89" s="16" t="str">
        <f t="shared" si="84"/>
        <v/>
      </c>
      <c r="M89" s="16" t="str">
        <f t="shared" si="84"/>
        <v/>
      </c>
      <c r="N89" s="16" t="str">
        <f t="shared" si="84"/>
        <v/>
      </c>
      <c r="O89" s="16" t="str">
        <f t="shared" si="84"/>
        <v/>
      </c>
      <c r="P89" s="16" t="str">
        <f t="shared" si="84"/>
        <v/>
      </c>
      <c r="Q89" s="16" t="str">
        <f t="shared" si="84"/>
        <v/>
      </c>
      <c r="R89" s="16"/>
      <c r="S89" s="10"/>
      <c r="T89" s="259" t="str">
        <f t="shared" si="85"/>
        <v>.</v>
      </c>
      <c r="W89" s="113" t="str">
        <f t="shared" si="76"/>
        <v/>
      </c>
      <c r="X89" s="113" t="str">
        <f t="shared" si="77"/>
        <v/>
      </c>
      <c r="Y89" s="123" t="str">
        <f t="shared" si="78"/>
        <v>.</v>
      </c>
      <c r="Z89" s="113"/>
      <c r="AA89" s="113" t="str">
        <f t="shared" si="79"/>
        <v/>
      </c>
      <c r="AB89" s="113" t="str">
        <f t="shared" si="80"/>
        <v/>
      </c>
      <c r="AC89" s="123" t="str">
        <f t="shared" si="81"/>
        <v>.</v>
      </c>
    </row>
    <row r="90" spans="1:30" x14ac:dyDescent="0.3">
      <c r="A90" s="124"/>
      <c r="B90" s="55" t="s">
        <v>24</v>
      </c>
      <c r="C90" s="18" t="str">
        <f t="shared" si="82"/>
        <v/>
      </c>
      <c r="D90" s="18" t="str">
        <f t="shared" si="83"/>
        <v/>
      </c>
      <c r="E90" s="218" t="s">
        <v>290</v>
      </c>
      <c r="F90" s="18">
        <f>Decsheets!$V$10</f>
        <v>1</v>
      </c>
      <c r="G90" s="10"/>
      <c r="H90" s="10"/>
      <c r="I90" s="19"/>
      <c r="J90" s="16" t="str">
        <f t="shared" si="84"/>
        <v/>
      </c>
      <c r="K90" s="16" t="str">
        <f t="shared" si="84"/>
        <v/>
      </c>
      <c r="L90" s="16" t="str">
        <f t="shared" si="84"/>
        <v/>
      </c>
      <c r="M90" s="16" t="str">
        <f t="shared" si="84"/>
        <v/>
      </c>
      <c r="N90" s="16" t="str">
        <f t="shared" si="84"/>
        <v/>
      </c>
      <c r="O90" s="16" t="str">
        <f t="shared" si="84"/>
        <v/>
      </c>
      <c r="P90" s="16" t="str">
        <f t="shared" si="84"/>
        <v/>
      </c>
      <c r="Q90" s="16" t="str">
        <f t="shared" si="84"/>
        <v/>
      </c>
      <c r="R90" s="16"/>
      <c r="S90" s="10"/>
      <c r="T90" s="259" t="str">
        <f t="shared" si="85"/>
        <v>.</v>
      </c>
      <c r="W90" s="113"/>
      <c r="X90" s="113"/>
      <c r="Y90" s="123"/>
      <c r="Z90" s="113"/>
      <c r="AA90" s="113"/>
      <c r="AB90" s="113"/>
      <c r="AC90" s="123"/>
    </row>
    <row r="91" spans="1:30" x14ac:dyDescent="0.3">
      <c r="A91" s="124"/>
      <c r="B91" s="55">
        <v>7</v>
      </c>
      <c r="C91" s="18" t="str">
        <f t="shared" si="82"/>
        <v/>
      </c>
      <c r="D91" s="18" t="str">
        <f t="shared" si="83"/>
        <v/>
      </c>
      <c r="E91" s="218" t="s">
        <v>290</v>
      </c>
      <c r="F91" s="18" t="str">
        <f>Decsheets!$V$11</f>
        <v>-</v>
      </c>
      <c r="G91" s="10"/>
      <c r="H91" s="10"/>
      <c r="I91" s="19"/>
      <c r="J91" s="16" t="str">
        <f t="shared" si="84"/>
        <v/>
      </c>
      <c r="K91" s="16" t="str">
        <f t="shared" si="84"/>
        <v/>
      </c>
      <c r="L91" s="16" t="str">
        <f t="shared" si="84"/>
        <v/>
      </c>
      <c r="M91" s="16" t="str">
        <f t="shared" si="84"/>
        <v/>
      </c>
      <c r="N91" s="16" t="str">
        <f t="shared" si="84"/>
        <v/>
      </c>
      <c r="O91" s="16" t="str">
        <f t="shared" si="84"/>
        <v/>
      </c>
      <c r="P91" s="16" t="str">
        <f t="shared" si="84"/>
        <v/>
      </c>
      <c r="Q91" s="16" t="str">
        <f t="shared" si="84"/>
        <v/>
      </c>
      <c r="R91" s="16">
        <f>SUM(Decsheets!$V$5:$V$12)-(SUM(J85:P91))</f>
        <v>21</v>
      </c>
      <c r="S91" s="10"/>
      <c r="T91" s="259" t="str">
        <f t="shared" si="85"/>
        <v>.</v>
      </c>
      <c r="W91" s="113" t="s">
        <v>328</v>
      </c>
      <c r="X91" s="113"/>
      <c r="Y91" s="123"/>
      <c r="Z91" s="113"/>
      <c r="AA91" s="113" t="s">
        <v>329</v>
      </c>
      <c r="AB91" s="113"/>
      <c r="AC91" s="123"/>
    </row>
    <row r="92" spans="1:30" x14ac:dyDescent="0.3">
      <c r="A92" s="127" t="s">
        <v>17</v>
      </c>
      <c r="B92" s="54"/>
      <c r="C92" s="20" t="s">
        <v>70</v>
      </c>
      <c r="D92" s="9" t="s">
        <v>307</v>
      </c>
      <c r="E92" s="100" t="s">
        <v>290</v>
      </c>
      <c r="F92" s="19"/>
      <c r="G92" s="10"/>
      <c r="H92" s="10"/>
      <c r="I92" s="10"/>
      <c r="J92" s="16"/>
      <c r="K92" s="16"/>
      <c r="L92" s="16"/>
      <c r="M92" s="16"/>
      <c r="N92" s="16"/>
      <c r="O92" s="16"/>
      <c r="P92" s="16"/>
      <c r="Q92" s="16"/>
      <c r="R92" s="16"/>
      <c r="S92" s="10" t="s">
        <v>67</v>
      </c>
      <c r="T92" s="260"/>
      <c r="W92" s="113" t="str">
        <f>$C149</f>
        <v/>
      </c>
      <c r="X92" s="113" t="str">
        <f>$D149</f>
        <v/>
      </c>
      <c r="Y92" s="123" t="str">
        <f>$E149</f>
        <v>.</v>
      </c>
      <c r="Z92" s="113"/>
      <c r="AA92" s="113" t="str">
        <f>$C157</f>
        <v/>
      </c>
      <c r="AB92" s="113" t="str">
        <f>$D157</f>
        <v/>
      </c>
      <c r="AC92" s="123" t="str">
        <f>$E157</f>
        <v>.</v>
      </c>
    </row>
    <row r="93" spans="1:30" x14ac:dyDescent="0.3">
      <c r="A93" s="124"/>
      <c r="B93" s="55">
        <v>1</v>
      </c>
      <c r="C93" s="18" t="str">
        <f t="shared" ref="C93:C99" si="86">IF(A93="","",VLOOKUP($A$92,IF(LEN(A93)=2,U17MB,U17MA),VLOOKUP(LEFT(A93,1),club,6,FALSE),FALSE))</f>
        <v/>
      </c>
      <c r="D93" s="18" t="str">
        <f t="shared" si="83"/>
        <v/>
      </c>
      <c r="E93" s="101" t="s">
        <v>290</v>
      </c>
      <c r="F93" s="18">
        <f>Decsheets!$V$5</f>
        <v>6</v>
      </c>
      <c r="G93" s="10"/>
      <c r="H93" s="10"/>
      <c r="I93" s="19"/>
      <c r="J93" s="16" t="str">
        <f t="shared" ref="J93:Q99" si="87">IF($A93="","",IF(LEFT($A93,1)=J$12,$F93,""))</f>
        <v/>
      </c>
      <c r="K93" s="16" t="str">
        <f t="shared" si="87"/>
        <v/>
      </c>
      <c r="L93" s="16" t="str">
        <f t="shared" si="87"/>
        <v/>
      </c>
      <c r="M93" s="16" t="str">
        <f t="shared" si="87"/>
        <v/>
      </c>
      <c r="N93" s="16" t="str">
        <f t="shared" si="87"/>
        <v/>
      </c>
      <c r="O93" s="16" t="str">
        <f t="shared" si="87"/>
        <v/>
      </c>
      <c r="P93" s="16" t="str">
        <f t="shared" si="87"/>
        <v/>
      </c>
      <c r="Q93" s="16" t="str">
        <f t="shared" si="87"/>
        <v/>
      </c>
      <c r="R93" s="16"/>
      <c r="S93" s="10"/>
      <c r="T93" s="259" t="str">
        <f t="shared" ref="T93:T99" si="88">IFERROR(IF(E93=".",".",IF(E93&lt;=$AN$25,"L9",IF(E93&lt;=$AM$25,"L8",IF(E93&lt;=$AL$25,"L7",IF(E93&lt;=$AK$25,"L6",IF(E93&lt;=$AJ$25,"L5",IF(E93&lt;=$AI$25,"L4",IF(E93&lt;=$AH$25,"L3",IF(E93&lt;=$AG$25,"L2",IF(E93&lt;=$AF$25,"L1","-")))))))))),"?")</f>
        <v>.</v>
      </c>
      <c r="W93" s="113" t="str">
        <f t="shared" ref="W93:W98" si="89">$C150</f>
        <v/>
      </c>
      <c r="X93" s="113" t="str">
        <f t="shared" ref="X93:X98" si="90">$D150</f>
        <v/>
      </c>
      <c r="Y93" s="123" t="str">
        <f t="shared" ref="Y93:Y98" si="91">$E150</f>
        <v>.</v>
      </c>
      <c r="Z93" s="113"/>
      <c r="AA93" s="113" t="str">
        <f t="shared" ref="AA93:AA98" si="92">$C158</f>
        <v/>
      </c>
      <c r="AB93" s="113" t="str">
        <f t="shared" ref="AB93:AB98" si="93">$D158</f>
        <v/>
      </c>
      <c r="AC93" s="123" t="str">
        <f t="shared" ref="AC93:AC98" si="94">$E158</f>
        <v>.</v>
      </c>
    </row>
    <row r="94" spans="1:30" x14ac:dyDescent="0.3">
      <c r="A94" s="124"/>
      <c r="B94" s="55">
        <v>2</v>
      </c>
      <c r="C94" s="18" t="str">
        <f t="shared" si="86"/>
        <v/>
      </c>
      <c r="D94" s="18" t="str">
        <f t="shared" si="83"/>
        <v/>
      </c>
      <c r="E94" s="101" t="s">
        <v>290</v>
      </c>
      <c r="F94" s="18">
        <f>Decsheets!$V$6</f>
        <v>5</v>
      </c>
      <c r="G94" s="10"/>
      <c r="H94" s="10"/>
      <c r="I94" s="19"/>
      <c r="J94" s="16" t="str">
        <f t="shared" si="87"/>
        <v/>
      </c>
      <c r="K94" s="16" t="str">
        <f t="shared" si="87"/>
        <v/>
      </c>
      <c r="L94" s="16" t="str">
        <f t="shared" si="87"/>
        <v/>
      </c>
      <c r="M94" s="16" t="str">
        <f t="shared" si="87"/>
        <v/>
      </c>
      <c r="N94" s="16" t="str">
        <f t="shared" si="87"/>
        <v/>
      </c>
      <c r="O94" s="16" t="str">
        <f t="shared" si="87"/>
        <v/>
      </c>
      <c r="P94" s="16" t="str">
        <f t="shared" si="87"/>
        <v/>
      </c>
      <c r="Q94" s="16" t="str">
        <f t="shared" si="87"/>
        <v/>
      </c>
      <c r="R94" s="16"/>
      <c r="S94" s="10"/>
      <c r="T94" s="259" t="str">
        <f t="shared" si="88"/>
        <v>.</v>
      </c>
      <c r="W94" s="113" t="str">
        <f t="shared" si="89"/>
        <v/>
      </c>
      <c r="X94" s="113" t="str">
        <f t="shared" si="90"/>
        <v/>
      </c>
      <c r="Y94" s="123" t="str">
        <f t="shared" si="91"/>
        <v>.</v>
      </c>
      <c r="Z94" s="113"/>
      <c r="AA94" s="113" t="str">
        <f t="shared" si="92"/>
        <v/>
      </c>
      <c r="AB94" s="113" t="str">
        <f t="shared" si="93"/>
        <v/>
      </c>
      <c r="AC94" s="123" t="str">
        <f t="shared" si="94"/>
        <v>.</v>
      </c>
    </row>
    <row r="95" spans="1:30" x14ac:dyDescent="0.3">
      <c r="A95" s="124"/>
      <c r="B95" s="55">
        <v>3</v>
      </c>
      <c r="C95" s="18" t="str">
        <f t="shared" si="86"/>
        <v/>
      </c>
      <c r="D95" s="18" t="str">
        <f t="shared" si="83"/>
        <v/>
      </c>
      <c r="E95" s="101" t="s">
        <v>290</v>
      </c>
      <c r="F95" s="18">
        <f>Decsheets!$V$7</f>
        <v>4</v>
      </c>
      <c r="G95" s="10"/>
      <c r="H95" s="10"/>
      <c r="I95" s="19"/>
      <c r="J95" s="16" t="str">
        <f t="shared" si="87"/>
        <v/>
      </c>
      <c r="K95" s="16" t="str">
        <f t="shared" si="87"/>
        <v/>
      </c>
      <c r="L95" s="16" t="str">
        <f t="shared" si="87"/>
        <v/>
      </c>
      <c r="M95" s="16" t="str">
        <f t="shared" si="87"/>
        <v/>
      </c>
      <c r="N95" s="16" t="str">
        <f t="shared" si="87"/>
        <v/>
      </c>
      <c r="O95" s="16" t="str">
        <f t="shared" si="87"/>
        <v/>
      </c>
      <c r="P95" s="16" t="str">
        <f t="shared" si="87"/>
        <v/>
      </c>
      <c r="Q95" s="16" t="str">
        <f t="shared" si="87"/>
        <v/>
      </c>
      <c r="R95" s="16"/>
      <c r="S95" s="10"/>
      <c r="T95" s="259" t="str">
        <f t="shared" si="88"/>
        <v>.</v>
      </c>
      <c r="W95" s="113" t="str">
        <f t="shared" si="89"/>
        <v/>
      </c>
      <c r="X95" s="113" t="str">
        <f t="shared" si="90"/>
        <v/>
      </c>
      <c r="Y95" s="123" t="str">
        <f t="shared" si="91"/>
        <v>.</v>
      </c>
      <c r="Z95" s="113"/>
      <c r="AA95" s="113" t="str">
        <f t="shared" si="92"/>
        <v/>
      </c>
      <c r="AB95" s="113" t="str">
        <f t="shared" si="93"/>
        <v/>
      </c>
      <c r="AC95" s="123" t="str">
        <f t="shared" si="94"/>
        <v>.</v>
      </c>
    </row>
    <row r="96" spans="1:30" x14ac:dyDescent="0.3">
      <c r="A96" s="124"/>
      <c r="B96" s="55" t="s">
        <v>22</v>
      </c>
      <c r="C96" s="18" t="str">
        <f t="shared" si="86"/>
        <v/>
      </c>
      <c r="D96" s="18" t="str">
        <f t="shared" si="83"/>
        <v/>
      </c>
      <c r="E96" s="101" t="s">
        <v>290</v>
      </c>
      <c r="F96" s="18">
        <f>Decsheets!$V$8</f>
        <v>3</v>
      </c>
      <c r="G96" s="10"/>
      <c r="H96" s="10"/>
      <c r="I96" s="19"/>
      <c r="J96" s="16" t="str">
        <f t="shared" si="87"/>
        <v/>
      </c>
      <c r="K96" s="16" t="str">
        <f t="shared" si="87"/>
        <v/>
      </c>
      <c r="L96" s="16" t="str">
        <f t="shared" si="87"/>
        <v/>
      </c>
      <c r="M96" s="16" t="str">
        <f t="shared" si="87"/>
        <v/>
      </c>
      <c r="N96" s="16" t="str">
        <f t="shared" si="87"/>
        <v/>
      </c>
      <c r="O96" s="16" t="str">
        <f t="shared" si="87"/>
        <v/>
      </c>
      <c r="P96" s="16" t="str">
        <f t="shared" si="87"/>
        <v/>
      </c>
      <c r="Q96" s="16" t="str">
        <f t="shared" si="87"/>
        <v/>
      </c>
      <c r="R96" s="16"/>
      <c r="S96" s="10"/>
      <c r="T96" s="259" t="str">
        <f t="shared" si="88"/>
        <v>.</v>
      </c>
      <c r="W96" s="113" t="str">
        <f t="shared" si="89"/>
        <v/>
      </c>
      <c r="X96" s="113" t="str">
        <f t="shared" si="90"/>
        <v/>
      </c>
      <c r="Y96" s="123" t="str">
        <f t="shared" si="91"/>
        <v>.</v>
      </c>
      <c r="Z96" s="113"/>
      <c r="AA96" s="113" t="str">
        <f t="shared" si="92"/>
        <v/>
      </c>
      <c r="AB96" s="113" t="str">
        <f t="shared" si="93"/>
        <v/>
      </c>
      <c r="AC96" s="123" t="str">
        <f t="shared" si="94"/>
        <v>.</v>
      </c>
    </row>
    <row r="97" spans="1:29" x14ac:dyDescent="0.3">
      <c r="A97" s="124"/>
      <c r="B97" s="55" t="s">
        <v>23</v>
      </c>
      <c r="C97" s="18" t="str">
        <f t="shared" si="86"/>
        <v/>
      </c>
      <c r="D97" s="18" t="str">
        <f t="shared" si="83"/>
        <v/>
      </c>
      <c r="E97" s="101" t="s">
        <v>290</v>
      </c>
      <c r="F97" s="18">
        <f>Decsheets!$V$9</f>
        <v>2</v>
      </c>
      <c r="G97" s="10"/>
      <c r="H97" s="10"/>
      <c r="I97" s="19"/>
      <c r="J97" s="16" t="str">
        <f t="shared" si="87"/>
        <v/>
      </c>
      <c r="K97" s="16" t="str">
        <f t="shared" si="87"/>
        <v/>
      </c>
      <c r="L97" s="16" t="str">
        <f t="shared" si="87"/>
        <v/>
      </c>
      <c r="M97" s="16" t="str">
        <f t="shared" si="87"/>
        <v/>
      </c>
      <c r="N97" s="16" t="str">
        <f t="shared" si="87"/>
        <v/>
      </c>
      <c r="O97" s="16" t="str">
        <f t="shared" si="87"/>
        <v/>
      </c>
      <c r="P97" s="16" t="str">
        <f t="shared" si="87"/>
        <v/>
      </c>
      <c r="Q97" s="16" t="str">
        <f t="shared" si="87"/>
        <v/>
      </c>
      <c r="R97" s="16"/>
      <c r="S97" s="10"/>
      <c r="T97" s="259" t="str">
        <f t="shared" si="88"/>
        <v>.</v>
      </c>
      <c r="W97" s="113" t="str">
        <f t="shared" si="89"/>
        <v/>
      </c>
      <c r="X97" s="113" t="str">
        <f t="shared" si="90"/>
        <v/>
      </c>
      <c r="Y97" s="123" t="str">
        <f t="shared" si="91"/>
        <v>.</v>
      </c>
      <c r="Z97" s="113"/>
      <c r="AA97" s="113" t="str">
        <f t="shared" si="92"/>
        <v/>
      </c>
      <c r="AB97" s="113" t="str">
        <f t="shared" si="93"/>
        <v/>
      </c>
      <c r="AC97" s="123" t="str">
        <f t="shared" si="94"/>
        <v>.</v>
      </c>
    </row>
    <row r="98" spans="1:29" x14ac:dyDescent="0.3">
      <c r="A98" s="124"/>
      <c r="B98" s="55" t="s">
        <v>24</v>
      </c>
      <c r="C98" s="18" t="str">
        <f t="shared" si="86"/>
        <v/>
      </c>
      <c r="D98" s="18" t="str">
        <f t="shared" si="83"/>
        <v/>
      </c>
      <c r="E98" s="101" t="s">
        <v>290</v>
      </c>
      <c r="F98" s="18">
        <f>Decsheets!$V$10</f>
        <v>1</v>
      </c>
      <c r="G98" s="10"/>
      <c r="H98" s="10"/>
      <c r="I98" s="19"/>
      <c r="J98" s="16" t="str">
        <f t="shared" si="87"/>
        <v/>
      </c>
      <c r="K98" s="16" t="str">
        <f t="shared" si="87"/>
        <v/>
      </c>
      <c r="L98" s="16" t="str">
        <f t="shared" si="87"/>
        <v/>
      </c>
      <c r="M98" s="16" t="str">
        <f t="shared" si="87"/>
        <v/>
      </c>
      <c r="N98" s="16" t="str">
        <f t="shared" si="87"/>
        <v/>
      </c>
      <c r="O98" s="16" t="str">
        <f t="shared" si="87"/>
        <v/>
      </c>
      <c r="P98" s="16" t="str">
        <f t="shared" si="87"/>
        <v/>
      </c>
      <c r="Q98" s="16" t="str">
        <f t="shared" si="87"/>
        <v/>
      </c>
      <c r="R98" s="16"/>
      <c r="S98" s="10"/>
      <c r="T98" s="259" t="str">
        <f t="shared" si="88"/>
        <v>.</v>
      </c>
      <c r="W98" s="113" t="str">
        <f t="shared" si="89"/>
        <v/>
      </c>
      <c r="X98" s="113" t="str">
        <f t="shared" si="90"/>
        <v/>
      </c>
      <c r="Y98" s="123" t="str">
        <f t="shared" si="91"/>
        <v>.</v>
      </c>
      <c r="Z98" s="113"/>
      <c r="AA98" s="113" t="str">
        <f t="shared" si="92"/>
        <v/>
      </c>
      <c r="AB98" s="113" t="str">
        <f t="shared" si="93"/>
        <v/>
      </c>
      <c r="AC98" s="123" t="str">
        <f t="shared" si="94"/>
        <v>.</v>
      </c>
    </row>
    <row r="99" spans="1:29" x14ac:dyDescent="0.3">
      <c r="A99" s="124"/>
      <c r="B99" s="55">
        <v>7</v>
      </c>
      <c r="C99" s="18" t="str">
        <f t="shared" si="86"/>
        <v/>
      </c>
      <c r="D99" s="18" t="str">
        <f t="shared" si="83"/>
        <v/>
      </c>
      <c r="E99" s="101" t="s">
        <v>290</v>
      </c>
      <c r="F99" s="18" t="str">
        <f>Decsheets!$V$11</f>
        <v>-</v>
      </c>
      <c r="G99" s="10"/>
      <c r="H99" s="10"/>
      <c r="I99" s="19"/>
      <c r="J99" s="16" t="str">
        <f t="shared" si="87"/>
        <v/>
      </c>
      <c r="K99" s="16" t="str">
        <f t="shared" si="87"/>
        <v/>
      </c>
      <c r="L99" s="16" t="str">
        <f t="shared" si="87"/>
        <v/>
      </c>
      <c r="M99" s="16" t="str">
        <f t="shared" si="87"/>
        <v/>
      </c>
      <c r="N99" s="16" t="str">
        <f t="shared" si="87"/>
        <v/>
      </c>
      <c r="O99" s="16" t="str">
        <f t="shared" si="87"/>
        <v/>
      </c>
      <c r="P99" s="16" t="str">
        <f t="shared" si="87"/>
        <v/>
      </c>
      <c r="Q99" s="16" t="str">
        <f t="shared" si="87"/>
        <v/>
      </c>
      <c r="R99" s="16">
        <f>SUM(Decsheets!$V$5:$V$12)-(SUM(J93:P99))</f>
        <v>21</v>
      </c>
      <c r="S99" s="10"/>
      <c r="T99" s="259" t="str">
        <f t="shared" si="88"/>
        <v>.</v>
      </c>
      <c r="W99" s="113"/>
      <c r="X99" s="113"/>
      <c r="Y99" s="123"/>
      <c r="Z99" s="113"/>
      <c r="AA99" s="113"/>
      <c r="AB99" s="113"/>
      <c r="AC99" s="123"/>
    </row>
    <row r="100" spans="1:29" x14ac:dyDescent="0.3">
      <c r="A100" s="127" t="s">
        <v>17</v>
      </c>
      <c r="B100" s="54"/>
      <c r="C100" s="20" t="s">
        <v>69</v>
      </c>
      <c r="D100" s="9" t="s">
        <v>307</v>
      </c>
      <c r="E100" s="100" t="s">
        <v>290</v>
      </c>
      <c r="F100" s="19"/>
      <c r="G100" s="10"/>
      <c r="H100" s="10"/>
      <c r="I100" s="10"/>
      <c r="J100" s="16"/>
      <c r="K100" s="16"/>
      <c r="L100" s="16"/>
      <c r="M100" s="16"/>
      <c r="N100" s="16"/>
      <c r="O100" s="16"/>
      <c r="P100" s="16"/>
      <c r="Q100" s="16"/>
      <c r="R100" s="16"/>
      <c r="S100" s="10" t="s">
        <v>68</v>
      </c>
      <c r="T100" s="260"/>
      <c r="W100" s="113" t="s">
        <v>330</v>
      </c>
      <c r="X100" s="113"/>
      <c r="Y100" s="123"/>
      <c r="Z100" s="113"/>
      <c r="AA100" s="113" t="s">
        <v>331</v>
      </c>
      <c r="AB100" s="113"/>
      <c r="AC100" s="123"/>
    </row>
    <row r="101" spans="1:29" x14ac:dyDescent="0.3">
      <c r="A101" s="124"/>
      <c r="B101" s="55">
        <v>1</v>
      </c>
      <c r="C101" s="18" t="str">
        <f t="shared" ref="C101:C107" si="95">IF(A101="","",VLOOKUP($A$100,IF(LEN(A101)=2,U17MB,U17MA),VLOOKUP(LEFT(A101,1),club,6,FALSE),FALSE))</f>
        <v/>
      </c>
      <c r="D101" s="18" t="str">
        <f t="shared" si="83"/>
        <v/>
      </c>
      <c r="E101" s="101" t="s">
        <v>290</v>
      </c>
      <c r="F101" s="18">
        <f>Decsheets!$V$5</f>
        <v>6</v>
      </c>
      <c r="G101" s="10"/>
      <c r="H101" s="10"/>
      <c r="I101" s="19"/>
      <c r="J101" s="16" t="str">
        <f t="shared" ref="J101:Q115" si="96">IF($A101="","",IF(LEFT($A101,1)=J$12,$F101,""))</f>
        <v/>
      </c>
      <c r="K101" s="16" t="str">
        <f t="shared" si="96"/>
        <v/>
      </c>
      <c r="L101" s="16" t="str">
        <f t="shared" si="96"/>
        <v/>
      </c>
      <c r="M101" s="16" t="str">
        <f t="shared" si="96"/>
        <v/>
      </c>
      <c r="N101" s="16" t="str">
        <f t="shared" si="96"/>
        <v/>
      </c>
      <c r="O101" s="16" t="str">
        <f t="shared" si="96"/>
        <v/>
      </c>
      <c r="P101" s="16" t="str">
        <f t="shared" si="96"/>
        <v/>
      </c>
      <c r="Q101" s="16" t="str">
        <f t="shared" si="96"/>
        <v/>
      </c>
      <c r="R101" s="16"/>
      <c r="S101" s="10"/>
      <c r="T101" s="259" t="str">
        <f t="shared" ref="T101:T107" si="97">IFERROR(IF(E101=".",".",IF(E101&lt;=$AN$25,"L9",IF(E101&lt;=$AM$25,"L8",IF(E101&lt;=$AL$25,"L7",IF(E101&lt;=$AK$25,"L6",IF(E101&lt;=$AJ$25,"L5",IF(E101&lt;=$AI$25,"L4",IF(E101&lt;=$AH$25,"L3",IF(E101&lt;=$AG$25,"L2",IF(E101&lt;=$AF$25,"L1","-")))))))))),"?")</f>
        <v>.</v>
      </c>
      <c r="W101" s="113" t="str">
        <f>$C165</f>
        <v/>
      </c>
      <c r="X101" s="113" t="str">
        <f t="shared" ref="X101:X107" si="98">$D165</f>
        <v/>
      </c>
      <c r="Y101" s="123" t="str">
        <f>$E165</f>
        <v>.</v>
      </c>
      <c r="Z101" s="113"/>
      <c r="AA101" s="113" t="str">
        <f>$C173</f>
        <v/>
      </c>
      <c r="AB101" s="113" t="str">
        <f>$D173</f>
        <v/>
      </c>
      <c r="AC101" s="123" t="str">
        <f>$E173</f>
        <v>.</v>
      </c>
    </row>
    <row r="102" spans="1:29" x14ac:dyDescent="0.3">
      <c r="A102" s="124"/>
      <c r="B102" s="55">
        <v>2</v>
      </c>
      <c r="C102" s="18" t="str">
        <f t="shared" si="95"/>
        <v/>
      </c>
      <c r="D102" s="18" t="str">
        <f t="shared" si="83"/>
        <v/>
      </c>
      <c r="E102" s="101" t="s">
        <v>290</v>
      </c>
      <c r="F102" s="18">
        <f>Decsheets!$V$6</f>
        <v>5</v>
      </c>
      <c r="G102" s="10"/>
      <c r="H102" s="10"/>
      <c r="I102" s="19"/>
      <c r="J102" s="16" t="str">
        <f t="shared" si="96"/>
        <v/>
      </c>
      <c r="K102" s="16" t="str">
        <f t="shared" si="96"/>
        <v/>
      </c>
      <c r="L102" s="16" t="str">
        <f t="shared" si="96"/>
        <v/>
      </c>
      <c r="M102" s="16" t="str">
        <f t="shared" si="96"/>
        <v/>
      </c>
      <c r="N102" s="16" t="str">
        <f t="shared" si="96"/>
        <v/>
      </c>
      <c r="O102" s="16" t="str">
        <f t="shared" si="96"/>
        <v/>
      </c>
      <c r="P102" s="16" t="str">
        <f t="shared" si="96"/>
        <v/>
      </c>
      <c r="Q102" s="16" t="str">
        <f t="shared" si="96"/>
        <v/>
      </c>
      <c r="R102" s="16"/>
      <c r="S102" s="10"/>
      <c r="T102" s="259" t="str">
        <f t="shared" si="97"/>
        <v>.</v>
      </c>
      <c r="W102" s="113" t="str">
        <f t="shared" ref="W102:W107" si="99">$C166</f>
        <v/>
      </c>
      <c r="X102" s="113" t="str">
        <f t="shared" si="98"/>
        <v/>
      </c>
      <c r="Y102" s="123" t="str">
        <f t="shared" ref="Y102:Y107" si="100">$E166</f>
        <v>.</v>
      </c>
      <c r="Z102" s="113"/>
      <c r="AA102" s="113" t="str">
        <f t="shared" ref="AA102:AA107" si="101">$C174</f>
        <v/>
      </c>
      <c r="AB102" s="113" t="str">
        <f t="shared" ref="AB102:AB107" si="102">$D174</f>
        <v/>
      </c>
      <c r="AC102" s="123" t="str">
        <f t="shared" ref="AC102:AC107" si="103">$E174</f>
        <v>.</v>
      </c>
    </row>
    <row r="103" spans="1:29" x14ac:dyDescent="0.3">
      <c r="A103" s="124"/>
      <c r="B103" s="55">
        <v>3</v>
      </c>
      <c r="C103" s="18" t="str">
        <f t="shared" si="95"/>
        <v/>
      </c>
      <c r="D103" s="18" t="str">
        <f t="shared" si="83"/>
        <v/>
      </c>
      <c r="E103" s="101" t="s">
        <v>290</v>
      </c>
      <c r="F103" s="18">
        <f>Decsheets!$V$7</f>
        <v>4</v>
      </c>
      <c r="G103" s="10"/>
      <c r="H103" s="10"/>
      <c r="I103" s="19"/>
      <c r="J103" s="16" t="str">
        <f t="shared" si="96"/>
        <v/>
      </c>
      <c r="K103" s="16" t="str">
        <f t="shared" si="96"/>
        <v/>
      </c>
      <c r="L103" s="16" t="str">
        <f t="shared" si="96"/>
        <v/>
      </c>
      <c r="M103" s="16" t="str">
        <f t="shared" si="96"/>
        <v/>
      </c>
      <c r="N103" s="16" t="str">
        <f t="shared" si="96"/>
        <v/>
      </c>
      <c r="O103" s="16" t="str">
        <f t="shared" si="96"/>
        <v/>
      </c>
      <c r="P103" s="16" t="str">
        <f t="shared" si="96"/>
        <v/>
      </c>
      <c r="Q103" s="16" t="str">
        <f t="shared" si="96"/>
        <v/>
      </c>
      <c r="R103" s="16"/>
      <c r="S103" s="10"/>
      <c r="T103" s="259" t="str">
        <f t="shared" si="97"/>
        <v>.</v>
      </c>
      <c r="W103" s="113" t="str">
        <f t="shared" si="99"/>
        <v/>
      </c>
      <c r="X103" s="113" t="str">
        <f t="shared" si="98"/>
        <v/>
      </c>
      <c r="Y103" s="123" t="str">
        <f t="shared" si="100"/>
        <v>.</v>
      </c>
      <c r="Z103" s="113"/>
      <c r="AA103" s="113" t="str">
        <f t="shared" si="101"/>
        <v/>
      </c>
      <c r="AB103" s="113" t="str">
        <f t="shared" si="102"/>
        <v/>
      </c>
      <c r="AC103" s="123" t="str">
        <f t="shared" si="103"/>
        <v>.</v>
      </c>
    </row>
    <row r="104" spans="1:29" x14ac:dyDescent="0.3">
      <c r="A104" s="124"/>
      <c r="B104" s="55" t="s">
        <v>22</v>
      </c>
      <c r="C104" s="18" t="str">
        <f t="shared" si="95"/>
        <v/>
      </c>
      <c r="D104" s="18" t="str">
        <f t="shared" si="83"/>
        <v/>
      </c>
      <c r="E104" s="101" t="s">
        <v>290</v>
      </c>
      <c r="F104" s="18">
        <f>Decsheets!$V$8</f>
        <v>3</v>
      </c>
      <c r="G104" s="10"/>
      <c r="H104" s="10"/>
      <c r="I104" s="19"/>
      <c r="J104" s="16" t="str">
        <f t="shared" si="96"/>
        <v/>
      </c>
      <c r="K104" s="16" t="str">
        <f t="shared" si="96"/>
        <v/>
      </c>
      <c r="L104" s="16" t="str">
        <f t="shared" si="96"/>
        <v/>
      </c>
      <c r="M104" s="16" t="str">
        <f t="shared" si="96"/>
        <v/>
      </c>
      <c r="N104" s="16" t="str">
        <f t="shared" si="96"/>
        <v/>
      </c>
      <c r="O104" s="16" t="str">
        <f t="shared" si="96"/>
        <v/>
      </c>
      <c r="P104" s="16" t="str">
        <f t="shared" si="96"/>
        <v/>
      </c>
      <c r="Q104" s="16" t="str">
        <f t="shared" si="96"/>
        <v/>
      </c>
      <c r="R104" s="16"/>
      <c r="S104" s="10"/>
      <c r="T104" s="259" t="str">
        <f t="shared" si="97"/>
        <v>.</v>
      </c>
      <c r="W104" s="113" t="str">
        <f t="shared" si="99"/>
        <v/>
      </c>
      <c r="X104" s="113" t="str">
        <f t="shared" si="98"/>
        <v/>
      </c>
      <c r="Y104" s="123" t="str">
        <f t="shared" si="100"/>
        <v>.</v>
      </c>
      <c r="Z104" s="113"/>
      <c r="AA104" s="113" t="str">
        <f t="shared" si="101"/>
        <v/>
      </c>
      <c r="AB104" s="113" t="str">
        <f t="shared" si="102"/>
        <v/>
      </c>
      <c r="AC104" s="123" t="str">
        <f t="shared" si="103"/>
        <v>.</v>
      </c>
    </row>
    <row r="105" spans="1:29" x14ac:dyDescent="0.3">
      <c r="A105" s="124"/>
      <c r="B105" s="55" t="s">
        <v>23</v>
      </c>
      <c r="C105" s="18" t="str">
        <f t="shared" si="95"/>
        <v/>
      </c>
      <c r="D105" s="18" t="str">
        <f t="shared" si="83"/>
        <v/>
      </c>
      <c r="E105" s="101" t="s">
        <v>290</v>
      </c>
      <c r="F105" s="18">
        <f>Decsheets!$V$9</f>
        <v>2</v>
      </c>
      <c r="G105" s="10"/>
      <c r="H105" s="10"/>
      <c r="I105" s="19"/>
      <c r="J105" s="16" t="str">
        <f t="shared" si="96"/>
        <v/>
      </c>
      <c r="K105" s="16" t="str">
        <f t="shared" si="96"/>
        <v/>
      </c>
      <c r="L105" s="16" t="str">
        <f t="shared" si="96"/>
        <v/>
      </c>
      <c r="M105" s="16" t="str">
        <f t="shared" si="96"/>
        <v/>
      </c>
      <c r="N105" s="16" t="str">
        <f t="shared" si="96"/>
        <v/>
      </c>
      <c r="O105" s="16" t="str">
        <f t="shared" si="96"/>
        <v/>
      </c>
      <c r="P105" s="16" t="str">
        <f t="shared" si="96"/>
        <v/>
      </c>
      <c r="Q105" s="16" t="str">
        <f t="shared" si="96"/>
        <v/>
      </c>
      <c r="R105" s="16"/>
      <c r="S105" s="10"/>
      <c r="T105" s="259" t="str">
        <f t="shared" si="97"/>
        <v>.</v>
      </c>
      <c r="W105" s="113" t="str">
        <f t="shared" si="99"/>
        <v/>
      </c>
      <c r="X105" s="113" t="str">
        <f t="shared" si="98"/>
        <v/>
      </c>
      <c r="Y105" s="123" t="str">
        <f t="shared" si="100"/>
        <v>.</v>
      </c>
      <c r="Z105" s="113"/>
      <c r="AA105" s="113" t="str">
        <f t="shared" si="101"/>
        <v/>
      </c>
      <c r="AB105" s="113" t="str">
        <f t="shared" si="102"/>
        <v/>
      </c>
      <c r="AC105" s="123" t="str">
        <f t="shared" si="103"/>
        <v>.</v>
      </c>
    </row>
    <row r="106" spans="1:29" x14ac:dyDescent="0.3">
      <c r="A106" s="124"/>
      <c r="B106" s="55" t="s">
        <v>24</v>
      </c>
      <c r="C106" s="18" t="str">
        <f t="shared" si="95"/>
        <v/>
      </c>
      <c r="D106" s="18" t="str">
        <f t="shared" si="83"/>
        <v/>
      </c>
      <c r="E106" s="101" t="s">
        <v>290</v>
      </c>
      <c r="F106" s="18">
        <f>Decsheets!$V$10</f>
        <v>1</v>
      </c>
      <c r="G106" s="10"/>
      <c r="H106" s="10"/>
      <c r="I106" s="19"/>
      <c r="J106" s="16" t="str">
        <f t="shared" si="96"/>
        <v/>
      </c>
      <c r="K106" s="16" t="str">
        <f t="shared" si="96"/>
        <v/>
      </c>
      <c r="L106" s="16" t="str">
        <f t="shared" si="96"/>
        <v/>
      </c>
      <c r="M106" s="16" t="str">
        <f t="shared" si="96"/>
        <v/>
      </c>
      <c r="N106" s="16" t="str">
        <f t="shared" si="96"/>
        <v/>
      </c>
      <c r="O106" s="16" t="str">
        <f t="shared" si="96"/>
        <v/>
      </c>
      <c r="P106" s="16" t="str">
        <f t="shared" si="96"/>
        <v/>
      </c>
      <c r="Q106" s="16" t="str">
        <f t="shared" si="96"/>
        <v/>
      </c>
      <c r="R106" s="16"/>
      <c r="S106" s="10"/>
      <c r="T106" s="259" t="str">
        <f t="shared" si="97"/>
        <v>.</v>
      </c>
      <c r="W106" s="113" t="str">
        <f t="shared" si="99"/>
        <v/>
      </c>
      <c r="X106" s="113" t="str">
        <f t="shared" si="98"/>
        <v/>
      </c>
      <c r="Y106" s="123" t="str">
        <f t="shared" si="100"/>
        <v>.</v>
      </c>
      <c r="Z106" s="113"/>
      <c r="AA106" s="113" t="str">
        <f t="shared" si="101"/>
        <v/>
      </c>
      <c r="AB106" s="113" t="str">
        <f t="shared" si="102"/>
        <v/>
      </c>
      <c r="AC106" s="123" t="str">
        <f t="shared" si="103"/>
        <v>.</v>
      </c>
    </row>
    <row r="107" spans="1:29" x14ac:dyDescent="0.3">
      <c r="A107" s="124"/>
      <c r="B107" s="55">
        <v>7</v>
      </c>
      <c r="C107" s="18" t="str">
        <f t="shared" si="95"/>
        <v/>
      </c>
      <c r="D107" s="18" t="str">
        <f t="shared" si="83"/>
        <v/>
      </c>
      <c r="E107" s="101" t="s">
        <v>290</v>
      </c>
      <c r="F107" s="18" t="str">
        <f>Decsheets!$V$11</f>
        <v>-</v>
      </c>
      <c r="G107" s="10"/>
      <c r="H107" s="10"/>
      <c r="I107" s="19"/>
      <c r="J107" s="16" t="str">
        <f t="shared" si="96"/>
        <v/>
      </c>
      <c r="K107" s="16" t="str">
        <f t="shared" si="96"/>
        <v/>
      </c>
      <c r="L107" s="16" t="str">
        <f t="shared" si="96"/>
        <v/>
      </c>
      <c r="M107" s="16" t="str">
        <f t="shared" si="96"/>
        <v/>
      </c>
      <c r="N107" s="16" t="str">
        <f t="shared" si="96"/>
        <v/>
      </c>
      <c r="O107" s="16" t="str">
        <f t="shared" si="96"/>
        <v/>
      </c>
      <c r="P107" s="16" t="str">
        <f t="shared" si="96"/>
        <v/>
      </c>
      <c r="Q107" s="16" t="str">
        <f t="shared" si="96"/>
        <v/>
      </c>
      <c r="R107" s="16">
        <f>SUM(Decsheets!$V$5:$V$12)-(SUM(J101:P107))</f>
        <v>21</v>
      </c>
      <c r="S107" s="10"/>
      <c r="T107" s="259" t="str">
        <f t="shared" si="97"/>
        <v>.</v>
      </c>
      <c r="W107" s="113" t="str">
        <f t="shared" si="99"/>
        <v/>
      </c>
      <c r="X107" s="113" t="str">
        <f t="shared" si="98"/>
        <v/>
      </c>
      <c r="Y107" s="123" t="str">
        <f t="shared" si="100"/>
        <v>.</v>
      </c>
      <c r="Z107" s="113"/>
      <c r="AA107" s="113" t="str">
        <f t="shared" si="101"/>
        <v/>
      </c>
      <c r="AB107" s="113" t="str">
        <f t="shared" si="102"/>
        <v/>
      </c>
      <c r="AC107" s="123" t="str">
        <f t="shared" si="103"/>
        <v>.</v>
      </c>
    </row>
    <row r="108" spans="1:29" x14ac:dyDescent="0.3">
      <c r="A108" s="127" t="s">
        <v>271</v>
      </c>
      <c r="B108" s="54"/>
      <c r="C108" s="20" t="s">
        <v>296</v>
      </c>
      <c r="E108" s="130" t="s">
        <v>290</v>
      </c>
      <c r="F108" s="19"/>
      <c r="G108" s="10"/>
      <c r="H108" s="10"/>
      <c r="I108" s="10"/>
      <c r="J108" s="16"/>
      <c r="K108" s="16"/>
      <c r="L108" s="16"/>
      <c r="M108" s="16"/>
      <c r="N108" s="16"/>
      <c r="O108" s="16"/>
      <c r="P108" s="16"/>
      <c r="Q108" s="16"/>
      <c r="R108" s="16"/>
      <c r="S108" s="10" t="s">
        <v>276</v>
      </c>
      <c r="T108" s="260"/>
      <c r="W108" s="113"/>
      <c r="X108" s="113"/>
      <c r="Y108" s="123"/>
      <c r="Z108" s="113"/>
      <c r="AA108" s="113"/>
      <c r="AB108" s="113"/>
      <c r="AC108" s="123"/>
    </row>
    <row r="109" spans="1:29" x14ac:dyDescent="0.3">
      <c r="A109" s="124"/>
      <c r="B109" s="55">
        <v>1</v>
      </c>
      <c r="C109" s="18" t="str">
        <f t="shared" ref="C109:C115" si="104">IF(A109="","",VLOOKUP($A$108,IF(LEN(A109)=2,U17MB,U17MA),VLOOKUP(LEFT(A109,1),club,6,FALSE),FALSE))</f>
        <v/>
      </c>
      <c r="D109" s="18" t="str">
        <f t="shared" ref="D109:D115" si="105">IF(A109="","",VLOOKUP(LEFT(A109,1),club,2,FALSE))</f>
        <v/>
      </c>
      <c r="E109" s="101" t="s">
        <v>290</v>
      </c>
      <c r="F109" s="142">
        <f>Decsheets!$V$5</f>
        <v>6</v>
      </c>
      <c r="G109" s="10"/>
      <c r="H109" s="10"/>
      <c r="I109" s="19"/>
      <c r="J109" s="16" t="str">
        <f t="shared" si="96"/>
        <v/>
      </c>
      <c r="K109" s="16" t="str">
        <f t="shared" si="96"/>
        <v/>
      </c>
      <c r="L109" s="16" t="str">
        <f t="shared" si="96"/>
        <v/>
      </c>
      <c r="M109" s="16" t="str">
        <f t="shared" si="96"/>
        <v/>
      </c>
      <c r="N109" s="16" t="str">
        <f t="shared" si="96"/>
        <v/>
      </c>
      <c r="O109" s="16" t="str">
        <f t="shared" si="96"/>
        <v/>
      </c>
      <c r="P109" s="16" t="str">
        <f t="shared" si="96"/>
        <v/>
      </c>
      <c r="Q109" s="16" t="str">
        <f t="shared" si="96"/>
        <v/>
      </c>
      <c r="R109" s="16"/>
      <c r="S109" s="10"/>
      <c r="T109" s="259" t="str">
        <f t="shared" ref="T109:T115" si="106">IFERROR(IF(E109=".",".",IF(E109&gt;=$AN$29,"L9",IF(E109&gt;=$AM$29,"L8",IF(E109&gt;=$AL$29,"L7",IF(E109&gt;=$AK$29,"L6",IF(E109&gt;=$AJ$29,"L5",IF(E109&gt;=$AI$29,"L4",IF(E109&gt;=$AH$29,"L3",IF(E109&gt;=$AG$29,"L2",IF(E109&gt;=$AF$29,"L1","-")))))))))),"?")</f>
        <v>.</v>
      </c>
      <c r="W109" s="113" t="s">
        <v>332</v>
      </c>
      <c r="X109" s="113"/>
      <c r="Y109" s="123"/>
      <c r="Z109" s="113"/>
      <c r="AA109" s="113" t="s">
        <v>333</v>
      </c>
      <c r="AB109" s="113"/>
      <c r="AC109" s="123"/>
    </row>
    <row r="110" spans="1:29" x14ac:dyDescent="0.3">
      <c r="A110" s="124"/>
      <c r="B110" s="55">
        <v>2</v>
      </c>
      <c r="C110" s="18" t="str">
        <f t="shared" si="104"/>
        <v/>
      </c>
      <c r="D110" s="18" t="str">
        <f t="shared" si="105"/>
        <v/>
      </c>
      <c r="E110" s="101" t="s">
        <v>290</v>
      </c>
      <c r="F110" s="142">
        <f>Decsheets!$V$6</f>
        <v>5</v>
      </c>
      <c r="G110" s="10"/>
      <c r="H110" s="10"/>
      <c r="I110" s="143" t="s">
        <v>352</v>
      </c>
      <c r="J110" s="16" t="str">
        <f t="shared" si="96"/>
        <v/>
      </c>
      <c r="K110" s="16" t="str">
        <f t="shared" si="96"/>
        <v/>
      </c>
      <c r="L110" s="16" t="str">
        <f t="shared" si="96"/>
        <v/>
      </c>
      <c r="M110" s="16" t="str">
        <f t="shared" si="96"/>
        <v/>
      </c>
      <c r="N110" s="16" t="str">
        <f t="shared" si="96"/>
        <v/>
      </c>
      <c r="O110" s="16" t="str">
        <f t="shared" si="96"/>
        <v/>
      </c>
      <c r="P110" s="16" t="str">
        <f t="shared" si="96"/>
        <v/>
      </c>
      <c r="Q110" s="16" t="str">
        <f t="shared" si="96"/>
        <v/>
      </c>
      <c r="R110" s="16"/>
      <c r="S110" s="10"/>
      <c r="T110" s="259" t="str">
        <f t="shared" si="106"/>
        <v>.</v>
      </c>
      <c r="W110" s="113" t="str">
        <f>$C181</f>
        <v/>
      </c>
      <c r="X110" s="113" t="str">
        <f>$D181</f>
        <v/>
      </c>
      <c r="Y110" s="123" t="str">
        <f>$E181</f>
        <v>.</v>
      </c>
      <c r="Z110" s="113"/>
      <c r="AA110" s="113" t="str">
        <f>$C189</f>
        <v/>
      </c>
      <c r="AB110" s="113" t="str">
        <f>$D189</f>
        <v/>
      </c>
      <c r="AC110" s="123" t="str">
        <f>$E189</f>
        <v>.</v>
      </c>
    </row>
    <row r="111" spans="1:29" x14ac:dyDescent="0.3">
      <c r="A111" s="124"/>
      <c r="B111" s="55">
        <v>3</v>
      </c>
      <c r="C111" s="18" t="str">
        <f t="shared" si="104"/>
        <v/>
      </c>
      <c r="D111" s="18" t="str">
        <f t="shared" si="105"/>
        <v/>
      </c>
      <c r="E111" s="101" t="s">
        <v>290</v>
      </c>
      <c r="F111" s="142">
        <f>Decsheets!$V$7</f>
        <v>4</v>
      </c>
      <c r="G111" s="10"/>
      <c r="H111" s="10"/>
      <c r="I111" s="143" t="s">
        <v>353</v>
      </c>
      <c r="J111" s="16" t="str">
        <f t="shared" si="96"/>
        <v/>
      </c>
      <c r="K111" s="16" t="str">
        <f t="shared" si="96"/>
        <v/>
      </c>
      <c r="L111" s="16" t="str">
        <f t="shared" si="96"/>
        <v/>
      </c>
      <c r="M111" s="16" t="str">
        <f t="shared" si="96"/>
        <v/>
      </c>
      <c r="N111" s="16" t="str">
        <f t="shared" si="96"/>
        <v/>
      </c>
      <c r="O111" s="16" t="str">
        <f t="shared" si="96"/>
        <v/>
      </c>
      <c r="P111" s="16" t="str">
        <f t="shared" si="96"/>
        <v/>
      </c>
      <c r="Q111" s="16" t="str">
        <f t="shared" si="96"/>
        <v/>
      </c>
      <c r="R111" s="16"/>
      <c r="S111" s="10"/>
      <c r="T111" s="259" t="str">
        <f t="shared" si="106"/>
        <v>.</v>
      </c>
      <c r="W111" s="113" t="str">
        <f t="shared" ref="W111:W116" si="107">$C182</f>
        <v/>
      </c>
      <c r="X111" s="113" t="str">
        <f t="shared" ref="X111:X116" si="108">$D182</f>
        <v/>
      </c>
      <c r="Y111" s="123" t="str">
        <f t="shared" ref="Y111:Y116" si="109">$E182</f>
        <v>.</v>
      </c>
      <c r="Z111" s="113"/>
      <c r="AA111" s="113" t="str">
        <f t="shared" ref="AA111:AA116" si="110">$C190</f>
        <v/>
      </c>
      <c r="AB111" s="113" t="str">
        <f t="shared" ref="AB111:AB116" si="111">$D190</f>
        <v/>
      </c>
      <c r="AC111" s="123" t="str">
        <f t="shared" ref="AC111:AC116" si="112">$E190</f>
        <v>.</v>
      </c>
    </row>
    <row r="112" spans="1:29" x14ac:dyDescent="0.3">
      <c r="A112" s="124"/>
      <c r="B112" s="55" t="s">
        <v>22</v>
      </c>
      <c r="C112" s="18" t="str">
        <f t="shared" si="104"/>
        <v/>
      </c>
      <c r="D112" s="18" t="str">
        <f t="shared" si="105"/>
        <v/>
      </c>
      <c r="E112" s="101" t="s">
        <v>290</v>
      </c>
      <c r="F112" s="142">
        <f>Decsheets!$V$8</f>
        <v>3</v>
      </c>
      <c r="G112" s="10"/>
      <c r="H112" s="10"/>
      <c r="I112" s="143" t="s">
        <v>356</v>
      </c>
      <c r="J112" s="16" t="str">
        <f t="shared" si="96"/>
        <v/>
      </c>
      <c r="K112" s="16" t="str">
        <f t="shared" si="96"/>
        <v/>
      </c>
      <c r="L112" s="16" t="str">
        <f t="shared" si="96"/>
        <v/>
      </c>
      <c r="M112" s="16" t="str">
        <f t="shared" si="96"/>
        <v/>
      </c>
      <c r="N112" s="16" t="str">
        <f t="shared" si="96"/>
        <v/>
      </c>
      <c r="O112" s="16" t="str">
        <f t="shared" si="96"/>
        <v/>
      </c>
      <c r="P112" s="16" t="str">
        <f t="shared" si="96"/>
        <v/>
      </c>
      <c r="Q112" s="16" t="str">
        <f t="shared" si="96"/>
        <v/>
      </c>
      <c r="R112" s="16"/>
      <c r="S112" s="10"/>
      <c r="T112" s="259" t="str">
        <f t="shared" si="106"/>
        <v>.</v>
      </c>
      <c r="W112" s="113" t="str">
        <f t="shared" si="107"/>
        <v/>
      </c>
      <c r="X112" s="113" t="str">
        <f t="shared" si="108"/>
        <v/>
      </c>
      <c r="Y112" s="123" t="str">
        <f t="shared" si="109"/>
        <v>.</v>
      </c>
      <c r="Z112" s="113"/>
      <c r="AA112" s="113" t="str">
        <f t="shared" si="110"/>
        <v/>
      </c>
      <c r="AB112" s="113" t="str">
        <f t="shared" si="111"/>
        <v/>
      </c>
      <c r="AC112" s="123" t="str">
        <f t="shared" si="112"/>
        <v>.</v>
      </c>
    </row>
    <row r="113" spans="1:29" x14ac:dyDescent="0.3">
      <c r="A113" s="124"/>
      <c r="B113" s="55" t="s">
        <v>23</v>
      </c>
      <c r="C113" s="18" t="str">
        <f t="shared" si="104"/>
        <v/>
      </c>
      <c r="D113" s="18" t="str">
        <f t="shared" si="105"/>
        <v/>
      </c>
      <c r="E113" s="101" t="s">
        <v>290</v>
      </c>
      <c r="F113" s="142">
        <f>Decsheets!$V$9</f>
        <v>2</v>
      </c>
      <c r="G113" s="10"/>
      <c r="H113" s="10"/>
      <c r="I113" s="143" t="s">
        <v>357</v>
      </c>
      <c r="J113" s="16" t="str">
        <f t="shared" si="96"/>
        <v/>
      </c>
      <c r="K113" s="16" t="str">
        <f t="shared" si="96"/>
        <v/>
      </c>
      <c r="L113" s="16" t="str">
        <f t="shared" si="96"/>
        <v/>
      </c>
      <c r="M113" s="16" t="str">
        <f t="shared" si="96"/>
        <v/>
      </c>
      <c r="N113" s="16" t="str">
        <f t="shared" si="96"/>
        <v/>
      </c>
      <c r="O113" s="16" t="str">
        <f t="shared" si="96"/>
        <v/>
      </c>
      <c r="P113" s="16" t="str">
        <f t="shared" si="96"/>
        <v/>
      </c>
      <c r="Q113" s="16" t="str">
        <f t="shared" si="96"/>
        <v/>
      </c>
      <c r="R113" s="16"/>
      <c r="S113" s="10"/>
      <c r="T113" s="259" t="str">
        <f t="shared" si="106"/>
        <v>.</v>
      </c>
      <c r="W113" s="113" t="str">
        <f t="shared" si="107"/>
        <v/>
      </c>
      <c r="X113" s="113" t="str">
        <f t="shared" si="108"/>
        <v/>
      </c>
      <c r="Y113" s="123" t="str">
        <f t="shared" si="109"/>
        <v>.</v>
      </c>
      <c r="Z113" s="113"/>
      <c r="AA113" s="113" t="str">
        <f t="shared" si="110"/>
        <v/>
      </c>
      <c r="AB113" s="113" t="str">
        <f t="shared" si="111"/>
        <v/>
      </c>
      <c r="AC113" s="123" t="str">
        <f t="shared" si="112"/>
        <v>.</v>
      </c>
    </row>
    <row r="114" spans="1:29" x14ac:dyDescent="0.3">
      <c r="A114" s="124"/>
      <c r="B114" s="55" t="s">
        <v>24</v>
      </c>
      <c r="C114" s="18" t="str">
        <f t="shared" si="104"/>
        <v/>
      </c>
      <c r="D114" s="18" t="str">
        <f t="shared" si="105"/>
        <v/>
      </c>
      <c r="E114" s="101" t="s">
        <v>290</v>
      </c>
      <c r="F114" s="142">
        <f>Decsheets!$V$10</f>
        <v>1</v>
      </c>
      <c r="G114" s="10"/>
      <c r="H114" s="10"/>
      <c r="I114" s="19"/>
      <c r="J114" s="16" t="str">
        <f t="shared" si="96"/>
        <v/>
      </c>
      <c r="K114" s="16" t="str">
        <f t="shared" si="96"/>
        <v/>
      </c>
      <c r="L114" s="16" t="str">
        <f t="shared" si="96"/>
        <v/>
      </c>
      <c r="M114" s="16" t="str">
        <f t="shared" si="96"/>
        <v/>
      </c>
      <c r="N114" s="16" t="str">
        <f t="shared" si="96"/>
        <v/>
      </c>
      <c r="O114" s="16" t="str">
        <f t="shared" si="96"/>
        <v/>
      </c>
      <c r="P114" s="16" t="str">
        <f t="shared" si="96"/>
        <v/>
      </c>
      <c r="Q114" s="16" t="str">
        <f t="shared" si="96"/>
        <v/>
      </c>
      <c r="R114" s="16"/>
      <c r="S114" s="10"/>
      <c r="T114" s="259" t="str">
        <f t="shared" si="106"/>
        <v>.</v>
      </c>
      <c r="W114" s="113" t="str">
        <f t="shared" si="107"/>
        <v/>
      </c>
      <c r="X114" s="113" t="str">
        <f t="shared" si="108"/>
        <v/>
      </c>
      <c r="Y114" s="123" t="str">
        <f t="shared" si="109"/>
        <v>.</v>
      </c>
      <c r="Z114" s="113"/>
      <c r="AA114" s="113" t="str">
        <f t="shared" si="110"/>
        <v/>
      </c>
      <c r="AB114" s="113" t="str">
        <f t="shared" si="111"/>
        <v/>
      </c>
      <c r="AC114" s="123" t="str">
        <f t="shared" si="112"/>
        <v>.</v>
      </c>
    </row>
    <row r="115" spans="1:29" x14ac:dyDescent="0.3">
      <c r="A115" s="124"/>
      <c r="B115" s="55">
        <v>7</v>
      </c>
      <c r="C115" s="18" t="str">
        <f t="shared" si="104"/>
        <v/>
      </c>
      <c r="D115" s="18" t="str">
        <f t="shared" si="105"/>
        <v/>
      </c>
      <c r="E115" s="101" t="s">
        <v>290</v>
      </c>
      <c r="F115" s="142" t="str">
        <f>Decsheets!$V$11</f>
        <v>-</v>
      </c>
      <c r="G115" s="10"/>
      <c r="H115" s="10"/>
      <c r="I115" s="19"/>
      <c r="J115" s="16" t="str">
        <f t="shared" si="96"/>
        <v/>
      </c>
      <c r="K115" s="16" t="str">
        <f t="shared" si="96"/>
        <v/>
      </c>
      <c r="L115" s="16" t="str">
        <f t="shared" si="96"/>
        <v/>
      </c>
      <c r="M115" s="16" t="str">
        <f t="shared" si="96"/>
        <v/>
      </c>
      <c r="N115" s="16" t="str">
        <f t="shared" si="96"/>
        <v/>
      </c>
      <c r="O115" s="16" t="str">
        <f t="shared" si="96"/>
        <v/>
      </c>
      <c r="P115" s="16" t="str">
        <f t="shared" si="96"/>
        <v/>
      </c>
      <c r="Q115" s="16" t="str">
        <f t="shared" si="96"/>
        <v/>
      </c>
      <c r="R115" s="16">
        <f>SUM(Decsheets!$V$5:$V$12)-(SUM(J109:P115))</f>
        <v>21</v>
      </c>
      <c r="S115" s="10"/>
      <c r="T115" s="259" t="str">
        <f t="shared" si="106"/>
        <v>.</v>
      </c>
      <c r="W115" s="113" t="str">
        <f t="shared" si="107"/>
        <v/>
      </c>
      <c r="X115" s="113" t="str">
        <f t="shared" si="108"/>
        <v/>
      </c>
      <c r="Y115" s="123" t="str">
        <f t="shared" si="109"/>
        <v>.</v>
      </c>
      <c r="Z115" s="113"/>
      <c r="AA115" s="113" t="str">
        <f t="shared" si="110"/>
        <v/>
      </c>
      <c r="AB115" s="113" t="str">
        <f t="shared" si="111"/>
        <v/>
      </c>
      <c r="AC115" s="123" t="str">
        <f t="shared" si="112"/>
        <v>.</v>
      </c>
    </row>
    <row r="116" spans="1:29" x14ac:dyDescent="0.3">
      <c r="A116" s="126" t="s">
        <v>7</v>
      </c>
      <c r="B116" s="54"/>
      <c r="C116" s="20" t="s">
        <v>71</v>
      </c>
      <c r="D116" s="19"/>
      <c r="E116" s="128" t="s">
        <v>290</v>
      </c>
      <c r="F116" s="19"/>
      <c r="G116" s="10"/>
      <c r="H116" s="10"/>
      <c r="I116" s="10"/>
      <c r="J116" s="16"/>
      <c r="K116" s="16"/>
      <c r="L116" s="16"/>
      <c r="M116" s="16"/>
      <c r="N116" s="16"/>
      <c r="O116" s="16"/>
      <c r="P116" s="16"/>
      <c r="Q116" s="16"/>
      <c r="R116" s="16"/>
      <c r="S116" s="10" t="s">
        <v>34</v>
      </c>
      <c r="T116" s="260"/>
      <c r="W116" s="113" t="str">
        <f t="shared" si="107"/>
        <v/>
      </c>
      <c r="X116" s="113" t="str">
        <f t="shared" si="108"/>
        <v/>
      </c>
      <c r="Y116" s="123" t="str">
        <f t="shared" si="109"/>
        <v>.</v>
      </c>
      <c r="Z116" s="113"/>
      <c r="AA116" s="113" t="str">
        <f t="shared" si="110"/>
        <v/>
      </c>
      <c r="AB116" s="113" t="str">
        <f t="shared" si="111"/>
        <v/>
      </c>
      <c r="AC116" s="123" t="str">
        <f t="shared" si="112"/>
        <v>.</v>
      </c>
    </row>
    <row r="117" spans="1:29" x14ac:dyDescent="0.3">
      <c r="A117" s="124"/>
      <c r="B117" s="55">
        <v>1</v>
      </c>
      <c r="C117" s="18" t="str">
        <f t="shared" ref="C117:C123" si="113">IF(A117="","",VLOOKUP($A$116,IF(LEN(A117)=2,U17MB,U17MA),VLOOKUP(LEFT(A117,1),club,6,FALSE),FALSE))</f>
        <v/>
      </c>
      <c r="D117" s="18" t="str">
        <f t="shared" si="83"/>
        <v/>
      </c>
      <c r="E117" s="101" t="s">
        <v>290</v>
      </c>
      <c r="F117" s="142">
        <f>Decsheets!$V$5</f>
        <v>6</v>
      </c>
      <c r="G117" s="10"/>
      <c r="H117" s="10"/>
      <c r="I117" s="19"/>
      <c r="J117" s="16" t="str">
        <f t="shared" ref="J117:Q123" si="114">IF($A117="","",IF(LEFT($A117,1)=J$12,$F117,""))</f>
        <v/>
      </c>
      <c r="K117" s="16" t="str">
        <f t="shared" si="114"/>
        <v/>
      </c>
      <c r="L117" s="16" t="str">
        <f t="shared" si="114"/>
        <v/>
      </c>
      <c r="M117" s="16" t="str">
        <f t="shared" si="114"/>
        <v/>
      </c>
      <c r="N117" s="16" t="str">
        <f t="shared" si="114"/>
        <v/>
      </c>
      <c r="O117" s="16" t="str">
        <f t="shared" si="114"/>
        <v/>
      </c>
      <c r="P117" s="16" t="str">
        <f t="shared" si="114"/>
        <v/>
      </c>
      <c r="Q117" s="16" t="str">
        <f t="shared" si="114"/>
        <v/>
      </c>
      <c r="R117" s="16"/>
      <c r="S117" s="10"/>
      <c r="T117" s="259" t="str">
        <f t="shared" ref="T117:T123" si="115">IFERROR(IF(E117=".",".",IF(E117&gt;=$AN$27,"L9",IF(E117&gt;=$AM$27,"L8",IF(E117&gt;=$AL$27,"L7",IF(E117&gt;=$AK$27,"L6",IF(E117&gt;=$AJ$27,"L5",IF(E117&gt;=$AI$27,"L4",IF(E117&gt;=$AH$27,"L3",IF(E117&gt;=$AG$27,"L2",IF(E117&gt;=$AF$27,"L1","-")))))))))),"?")</f>
        <v>.</v>
      </c>
      <c r="W117" s="113"/>
      <c r="X117" s="113"/>
      <c r="Y117" s="123"/>
      <c r="Z117" s="113"/>
      <c r="AA117" s="113"/>
      <c r="AB117" s="113"/>
      <c r="AC117" s="123"/>
    </row>
    <row r="118" spans="1:29" x14ac:dyDescent="0.3">
      <c r="A118" s="124"/>
      <c r="B118" s="55">
        <v>2</v>
      </c>
      <c r="C118" s="18" t="str">
        <f t="shared" si="113"/>
        <v/>
      </c>
      <c r="D118" s="18" t="str">
        <f t="shared" si="83"/>
        <v/>
      </c>
      <c r="E118" s="101" t="s">
        <v>290</v>
      </c>
      <c r="F118" s="142">
        <f>Decsheets!$V$6</f>
        <v>5</v>
      </c>
      <c r="G118" s="10"/>
      <c r="H118" s="10"/>
      <c r="I118" s="143" t="s">
        <v>352</v>
      </c>
      <c r="J118" s="16" t="str">
        <f t="shared" si="114"/>
        <v/>
      </c>
      <c r="K118" s="16" t="str">
        <f t="shared" si="114"/>
        <v/>
      </c>
      <c r="L118" s="16" t="str">
        <f t="shared" si="114"/>
        <v/>
      </c>
      <c r="M118" s="16" t="str">
        <f t="shared" si="114"/>
        <v/>
      </c>
      <c r="N118" s="16" t="str">
        <f t="shared" si="114"/>
        <v/>
      </c>
      <c r="O118" s="16" t="str">
        <f t="shared" si="114"/>
        <v/>
      </c>
      <c r="P118" s="16" t="str">
        <f t="shared" si="114"/>
        <v/>
      </c>
      <c r="Q118" s="16" t="str">
        <f t="shared" si="114"/>
        <v/>
      </c>
      <c r="R118" s="16"/>
      <c r="S118" s="10"/>
      <c r="T118" s="259" t="str">
        <f t="shared" si="115"/>
        <v>.</v>
      </c>
      <c r="W118" s="113" t="s">
        <v>334</v>
      </c>
      <c r="X118" s="113"/>
      <c r="Y118" s="123"/>
      <c r="Z118" s="113"/>
      <c r="AA118" s="113"/>
      <c r="AB118" s="113"/>
      <c r="AC118" s="123"/>
    </row>
    <row r="119" spans="1:29" x14ac:dyDescent="0.3">
      <c r="A119" s="124"/>
      <c r="B119" s="55">
        <v>3</v>
      </c>
      <c r="C119" s="18" t="str">
        <f t="shared" si="113"/>
        <v/>
      </c>
      <c r="D119" s="18" t="str">
        <f t="shared" si="83"/>
        <v/>
      </c>
      <c r="E119" s="101" t="s">
        <v>290</v>
      </c>
      <c r="F119" s="142">
        <f>Decsheets!$V$7</f>
        <v>4</v>
      </c>
      <c r="G119" s="10"/>
      <c r="H119" s="10"/>
      <c r="I119" s="143" t="s">
        <v>353</v>
      </c>
      <c r="J119" s="16" t="str">
        <f t="shared" si="114"/>
        <v/>
      </c>
      <c r="K119" s="16" t="str">
        <f t="shared" si="114"/>
        <v/>
      </c>
      <c r="L119" s="16" t="str">
        <f t="shared" si="114"/>
        <v/>
      </c>
      <c r="M119" s="16" t="str">
        <f t="shared" si="114"/>
        <v/>
      </c>
      <c r="N119" s="16" t="str">
        <f t="shared" si="114"/>
        <v/>
      </c>
      <c r="O119" s="16" t="str">
        <f t="shared" si="114"/>
        <v/>
      </c>
      <c r="P119" s="16" t="str">
        <f t="shared" si="114"/>
        <v/>
      </c>
      <c r="Q119" s="16" t="str">
        <f t="shared" si="114"/>
        <v/>
      </c>
      <c r="R119" s="16"/>
      <c r="S119" s="10"/>
      <c r="T119" s="259" t="str">
        <f t="shared" si="115"/>
        <v>.</v>
      </c>
      <c r="W119" s="113" t="str">
        <f>$C197</f>
        <v/>
      </c>
      <c r="X119" s="113" t="str">
        <f>$D197</f>
        <v/>
      </c>
      <c r="Y119" s="123" t="str">
        <f>$E197</f>
        <v>.</v>
      </c>
      <c r="Z119" s="113"/>
      <c r="AA119" s="113" t="str">
        <f>$C201</f>
        <v/>
      </c>
      <c r="AB119" s="113" t="str">
        <f>$D201</f>
        <v/>
      </c>
      <c r="AC119" s="123" t="str">
        <f>$E201</f>
        <v>.</v>
      </c>
    </row>
    <row r="120" spans="1:29" x14ac:dyDescent="0.3">
      <c r="A120" s="124"/>
      <c r="B120" s="55" t="s">
        <v>22</v>
      </c>
      <c r="C120" s="18" t="str">
        <f t="shared" si="113"/>
        <v/>
      </c>
      <c r="D120" s="18" t="str">
        <f t="shared" si="83"/>
        <v/>
      </c>
      <c r="E120" s="101" t="s">
        <v>290</v>
      </c>
      <c r="F120" s="142">
        <f>Decsheets!$V$8</f>
        <v>3</v>
      </c>
      <c r="G120" s="10"/>
      <c r="H120" s="10"/>
      <c r="I120" s="143" t="s">
        <v>356</v>
      </c>
      <c r="J120" s="16" t="str">
        <f t="shared" si="114"/>
        <v/>
      </c>
      <c r="K120" s="16" t="str">
        <f t="shared" si="114"/>
        <v/>
      </c>
      <c r="L120" s="16" t="str">
        <f t="shared" si="114"/>
        <v/>
      </c>
      <c r="M120" s="16" t="str">
        <f t="shared" si="114"/>
        <v/>
      </c>
      <c r="N120" s="16" t="str">
        <f t="shared" si="114"/>
        <v/>
      </c>
      <c r="O120" s="16" t="str">
        <f t="shared" si="114"/>
        <v/>
      </c>
      <c r="P120" s="16" t="str">
        <f t="shared" si="114"/>
        <v/>
      </c>
      <c r="Q120" s="16" t="str">
        <f t="shared" si="114"/>
        <v/>
      </c>
      <c r="R120" s="16"/>
      <c r="S120" s="10"/>
      <c r="T120" s="259" t="str">
        <f t="shared" si="115"/>
        <v>.</v>
      </c>
      <c r="W120" s="113" t="str">
        <f>$C198</f>
        <v/>
      </c>
      <c r="X120" s="113" t="str">
        <f>$D198</f>
        <v/>
      </c>
      <c r="Y120" s="123" t="str">
        <f>$E198</f>
        <v>.</v>
      </c>
      <c r="Z120" s="113"/>
      <c r="AA120" s="113" t="str">
        <f>$C202</f>
        <v/>
      </c>
      <c r="AB120" s="113" t="str">
        <f>$D202</f>
        <v/>
      </c>
      <c r="AC120" s="123" t="str">
        <f>$E202</f>
        <v>.</v>
      </c>
    </row>
    <row r="121" spans="1:29" x14ac:dyDescent="0.3">
      <c r="A121" s="124"/>
      <c r="B121" s="55" t="s">
        <v>23</v>
      </c>
      <c r="C121" s="18" t="str">
        <f t="shared" si="113"/>
        <v/>
      </c>
      <c r="D121" s="18" t="str">
        <f t="shared" si="83"/>
        <v/>
      </c>
      <c r="E121" s="101" t="s">
        <v>290</v>
      </c>
      <c r="F121" s="142">
        <f>Decsheets!$V$9</f>
        <v>2</v>
      </c>
      <c r="G121" s="10"/>
      <c r="H121" s="10"/>
      <c r="I121" s="143" t="s">
        <v>357</v>
      </c>
      <c r="J121" s="16" t="str">
        <f t="shared" si="114"/>
        <v/>
      </c>
      <c r="K121" s="16" t="str">
        <f t="shared" si="114"/>
        <v/>
      </c>
      <c r="L121" s="16" t="str">
        <f t="shared" si="114"/>
        <v/>
      </c>
      <c r="M121" s="16" t="str">
        <f t="shared" si="114"/>
        <v/>
      </c>
      <c r="N121" s="16" t="str">
        <f t="shared" si="114"/>
        <v/>
      </c>
      <c r="O121" s="16" t="str">
        <f t="shared" si="114"/>
        <v/>
      </c>
      <c r="P121" s="16" t="str">
        <f t="shared" si="114"/>
        <v/>
      </c>
      <c r="Q121" s="16" t="str">
        <f t="shared" si="114"/>
        <v/>
      </c>
      <c r="R121" s="16"/>
      <c r="S121" s="10"/>
      <c r="T121" s="259" t="str">
        <f t="shared" si="115"/>
        <v>.</v>
      </c>
      <c r="W121" s="113" t="str">
        <f>$C199</f>
        <v/>
      </c>
      <c r="X121" s="113" t="str">
        <f>$D199</f>
        <v/>
      </c>
      <c r="Y121" s="123" t="str">
        <f>$E199</f>
        <v>.</v>
      </c>
      <c r="Z121" s="113"/>
      <c r="AA121" s="113" t="str">
        <f>$C203</f>
        <v/>
      </c>
      <c r="AB121" s="113" t="str">
        <f>$D203</f>
        <v/>
      </c>
      <c r="AC121" s="123" t="str">
        <f>$E203</f>
        <v>.</v>
      </c>
    </row>
    <row r="122" spans="1:29" x14ac:dyDescent="0.3">
      <c r="A122" s="124"/>
      <c r="B122" s="55" t="s">
        <v>24</v>
      </c>
      <c r="C122" s="18" t="str">
        <f t="shared" si="113"/>
        <v/>
      </c>
      <c r="D122" s="18" t="str">
        <f t="shared" si="83"/>
        <v/>
      </c>
      <c r="E122" s="101" t="s">
        <v>290</v>
      </c>
      <c r="F122" s="142">
        <f>Decsheets!$V$10</f>
        <v>1</v>
      </c>
      <c r="G122" s="10"/>
      <c r="H122" s="10"/>
      <c r="I122" s="19"/>
      <c r="J122" s="16" t="str">
        <f t="shared" si="114"/>
        <v/>
      </c>
      <c r="K122" s="16" t="str">
        <f t="shared" si="114"/>
        <v/>
      </c>
      <c r="L122" s="16" t="str">
        <f t="shared" si="114"/>
        <v/>
      </c>
      <c r="M122" s="16" t="str">
        <f t="shared" si="114"/>
        <v/>
      </c>
      <c r="N122" s="16" t="str">
        <f t="shared" si="114"/>
        <v/>
      </c>
      <c r="O122" s="16" t="str">
        <f t="shared" si="114"/>
        <v/>
      </c>
      <c r="P122" s="16" t="str">
        <f t="shared" si="114"/>
        <v/>
      </c>
      <c r="Q122" s="16" t="str">
        <f t="shared" si="114"/>
        <v/>
      </c>
      <c r="R122" s="16"/>
      <c r="S122" s="10"/>
      <c r="T122" s="259" t="str">
        <f t="shared" si="115"/>
        <v>.</v>
      </c>
      <c r="W122" s="113" t="str">
        <f>$C200</f>
        <v/>
      </c>
      <c r="X122" s="113" t="str">
        <f>$D200</f>
        <v/>
      </c>
      <c r="Y122" s="123" t="str">
        <f>$E200</f>
        <v>.</v>
      </c>
      <c r="Z122" s="113"/>
      <c r="AA122" s="113"/>
      <c r="AB122" s="113"/>
      <c r="AC122" s="123"/>
    </row>
    <row r="123" spans="1:29" x14ac:dyDescent="0.3">
      <c r="A123" s="124"/>
      <c r="B123" s="55">
        <v>7</v>
      </c>
      <c r="C123" s="18" t="str">
        <f t="shared" si="113"/>
        <v/>
      </c>
      <c r="D123" s="18" t="str">
        <f t="shared" si="83"/>
        <v/>
      </c>
      <c r="E123" s="101" t="s">
        <v>290</v>
      </c>
      <c r="F123" s="142" t="str">
        <f>Decsheets!$V$11</f>
        <v>-</v>
      </c>
      <c r="G123" s="10"/>
      <c r="H123" s="10"/>
      <c r="I123" s="19"/>
      <c r="J123" s="16" t="str">
        <f t="shared" si="114"/>
        <v/>
      </c>
      <c r="K123" s="16" t="str">
        <f t="shared" si="114"/>
        <v/>
      </c>
      <c r="L123" s="16" t="str">
        <f t="shared" si="114"/>
        <v/>
      </c>
      <c r="M123" s="16" t="str">
        <f t="shared" si="114"/>
        <v/>
      </c>
      <c r="N123" s="16" t="str">
        <f t="shared" si="114"/>
        <v/>
      </c>
      <c r="O123" s="16" t="str">
        <f t="shared" si="114"/>
        <v/>
      </c>
      <c r="P123" s="16" t="str">
        <f t="shared" si="114"/>
        <v/>
      </c>
      <c r="Q123" s="16" t="str">
        <f t="shared" si="114"/>
        <v/>
      </c>
      <c r="R123" s="16">
        <f>SUM(Decsheets!$V$5:$V$12)-(SUM(J117:P123))</f>
        <v>21</v>
      </c>
      <c r="S123" s="10"/>
      <c r="T123" s="259" t="str">
        <f t="shared" si="115"/>
        <v>.</v>
      </c>
      <c r="W123" s="113"/>
      <c r="X123" s="113"/>
      <c r="Y123" s="123"/>
      <c r="Z123" s="113"/>
      <c r="AA123" s="113"/>
      <c r="AB123" s="113"/>
      <c r="AC123" s="123"/>
    </row>
    <row r="124" spans="1:29" x14ac:dyDescent="0.3">
      <c r="A124" s="126" t="s">
        <v>7</v>
      </c>
      <c r="B124" s="54"/>
      <c r="C124" s="20" t="s">
        <v>72</v>
      </c>
      <c r="D124" s="19"/>
      <c r="E124" s="128" t="s">
        <v>290</v>
      </c>
      <c r="F124" s="19"/>
      <c r="G124" s="10"/>
      <c r="H124" s="10"/>
      <c r="I124" s="10"/>
      <c r="J124" s="16"/>
      <c r="K124" s="16"/>
      <c r="L124" s="16"/>
      <c r="M124" s="16"/>
      <c r="N124" s="16"/>
      <c r="O124" s="16"/>
      <c r="P124" s="16"/>
      <c r="Q124" s="16"/>
      <c r="R124" s="16"/>
      <c r="S124" s="10" t="s">
        <v>35</v>
      </c>
      <c r="T124" s="260"/>
      <c r="W124" s="113" t="s">
        <v>335</v>
      </c>
      <c r="X124" s="113"/>
      <c r="Y124" s="123"/>
      <c r="Z124" s="113"/>
      <c r="AA124" s="113" t="s">
        <v>336</v>
      </c>
      <c r="AB124" s="113"/>
      <c r="AC124" s="123"/>
    </row>
    <row r="125" spans="1:29" x14ac:dyDescent="0.3">
      <c r="A125" s="124"/>
      <c r="B125" s="55">
        <v>1</v>
      </c>
      <c r="C125" s="18" t="str">
        <f t="shared" ref="C125:C131" si="116">IF(A125="","",VLOOKUP($A$124,IF(LEN(A125)=2,U17MB,U17MA),VLOOKUP(LEFT(A125,1),club,6,FALSE),FALSE))</f>
        <v/>
      </c>
      <c r="D125" s="18" t="str">
        <f t="shared" si="83"/>
        <v/>
      </c>
      <c r="E125" s="101" t="s">
        <v>290</v>
      </c>
      <c r="F125" s="142">
        <f>Decsheets!$V$5</f>
        <v>6</v>
      </c>
      <c r="G125" s="10"/>
      <c r="H125" s="10"/>
      <c r="I125" s="19"/>
      <c r="J125" s="16" t="str">
        <f t="shared" ref="J125:Q131" si="117">IF($A125="","",IF(LEFT($A125,1)=J$12,$F125,""))</f>
        <v/>
      </c>
      <c r="K125" s="16" t="str">
        <f t="shared" si="117"/>
        <v/>
      </c>
      <c r="L125" s="16" t="str">
        <f t="shared" si="117"/>
        <v/>
      </c>
      <c r="M125" s="16" t="str">
        <f t="shared" si="117"/>
        <v/>
      </c>
      <c r="N125" s="16" t="str">
        <f t="shared" si="117"/>
        <v/>
      </c>
      <c r="O125" s="16" t="str">
        <f t="shared" si="117"/>
        <v/>
      </c>
      <c r="P125" s="16" t="str">
        <f t="shared" si="117"/>
        <v/>
      </c>
      <c r="Q125" s="16" t="str">
        <f t="shared" si="117"/>
        <v/>
      </c>
      <c r="R125" s="16"/>
      <c r="S125" s="10"/>
      <c r="T125" s="259" t="str">
        <f t="shared" ref="T125:T131" si="118">IFERROR(IF(E125=".",".",IF(E125&gt;=$AN$27,"L9",IF(E125&gt;=$AM$27,"L8",IF(E125&gt;=$AL$27,"L7",IF(E125&gt;=$AK$27,"L6",IF(E125&gt;=$AJ$27,"L5",IF(E125&gt;=$AI$27,"L4",IF(E125&gt;=$AH$27,"L3",IF(E125&gt;=$AG$27,"L2",IF(E125&gt;=$AF$27,"L1","-")))))))))),"?")</f>
        <v>.</v>
      </c>
      <c r="W125" s="113" t="str">
        <f>$C205</f>
        <v/>
      </c>
      <c r="X125" s="113" t="str">
        <f>$D205</f>
        <v/>
      </c>
      <c r="Y125" s="123" t="str">
        <f>$E205</f>
        <v>.</v>
      </c>
      <c r="Z125" s="113"/>
      <c r="AA125" s="113" t="str">
        <f>$C213</f>
        <v/>
      </c>
      <c r="AB125" s="113" t="str">
        <f>$D213</f>
        <v/>
      </c>
      <c r="AC125" s="123" t="str">
        <f>$E213</f>
        <v>.</v>
      </c>
    </row>
    <row r="126" spans="1:29" x14ac:dyDescent="0.3">
      <c r="A126" s="124"/>
      <c r="B126" s="55">
        <v>2</v>
      </c>
      <c r="C126" s="18" t="str">
        <f t="shared" si="116"/>
        <v/>
      </c>
      <c r="D126" s="18" t="str">
        <f t="shared" si="83"/>
        <v/>
      </c>
      <c r="E126" s="101" t="s">
        <v>290</v>
      </c>
      <c r="F126" s="142">
        <f>Decsheets!$V$6</f>
        <v>5</v>
      </c>
      <c r="G126" s="10"/>
      <c r="H126" s="10"/>
      <c r="I126" s="143" t="s">
        <v>352</v>
      </c>
      <c r="J126" s="16" t="str">
        <f t="shared" si="117"/>
        <v/>
      </c>
      <c r="K126" s="16" t="str">
        <f t="shared" si="117"/>
        <v/>
      </c>
      <c r="L126" s="16" t="str">
        <f t="shared" si="117"/>
        <v/>
      </c>
      <c r="M126" s="16" t="str">
        <f t="shared" si="117"/>
        <v/>
      </c>
      <c r="N126" s="16" t="str">
        <f t="shared" si="117"/>
        <v/>
      </c>
      <c r="O126" s="16" t="str">
        <f t="shared" si="117"/>
        <v/>
      </c>
      <c r="P126" s="16" t="str">
        <f t="shared" si="117"/>
        <v/>
      </c>
      <c r="Q126" s="16" t="str">
        <f t="shared" si="117"/>
        <v/>
      </c>
      <c r="R126" s="16"/>
      <c r="S126" s="10"/>
      <c r="T126" s="259" t="str">
        <f t="shared" si="118"/>
        <v>.</v>
      </c>
      <c r="W126" s="113" t="str">
        <f t="shared" ref="W126:W131" si="119">$C206</f>
        <v/>
      </c>
      <c r="X126" s="113" t="str">
        <f t="shared" ref="X126:X131" si="120">$D206</f>
        <v/>
      </c>
      <c r="Y126" s="123" t="str">
        <f t="shared" ref="Y126:Y131" si="121">$E206</f>
        <v>.</v>
      </c>
      <c r="Z126" s="113"/>
      <c r="AA126" s="113" t="str">
        <f t="shared" ref="AA126:AA131" si="122">$C214</f>
        <v/>
      </c>
      <c r="AB126" s="113" t="str">
        <f t="shared" ref="AB126:AB131" si="123">$D214</f>
        <v/>
      </c>
      <c r="AC126" s="123" t="str">
        <f t="shared" ref="AC126:AC131" si="124">$E214</f>
        <v>.</v>
      </c>
    </row>
    <row r="127" spans="1:29" x14ac:dyDescent="0.3">
      <c r="A127" s="124"/>
      <c r="B127" s="55">
        <v>3</v>
      </c>
      <c r="C127" s="18" t="str">
        <f t="shared" si="116"/>
        <v/>
      </c>
      <c r="D127" s="18" t="str">
        <f t="shared" si="83"/>
        <v/>
      </c>
      <c r="E127" s="101" t="s">
        <v>290</v>
      </c>
      <c r="F127" s="142">
        <f>Decsheets!$V$7</f>
        <v>4</v>
      </c>
      <c r="G127" s="10"/>
      <c r="H127" s="10"/>
      <c r="I127" s="143" t="s">
        <v>353</v>
      </c>
      <c r="J127" s="16" t="str">
        <f t="shared" si="117"/>
        <v/>
      </c>
      <c r="K127" s="16" t="str">
        <f t="shared" si="117"/>
        <v/>
      </c>
      <c r="L127" s="16" t="str">
        <f t="shared" si="117"/>
        <v/>
      </c>
      <c r="M127" s="16" t="str">
        <f t="shared" si="117"/>
        <v/>
      </c>
      <c r="N127" s="16" t="str">
        <f t="shared" si="117"/>
        <v/>
      </c>
      <c r="O127" s="16" t="str">
        <f t="shared" si="117"/>
        <v/>
      </c>
      <c r="P127" s="16" t="str">
        <f t="shared" si="117"/>
        <v/>
      </c>
      <c r="Q127" s="16" t="str">
        <f t="shared" si="117"/>
        <v/>
      </c>
      <c r="R127" s="16"/>
      <c r="S127" s="10"/>
      <c r="T127" s="259" t="str">
        <f t="shared" si="118"/>
        <v>.</v>
      </c>
      <c r="W127" s="113" t="str">
        <f t="shared" si="119"/>
        <v/>
      </c>
      <c r="X127" s="113" t="str">
        <f t="shared" si="120"/>
        <v/>
      </c>
      <c r="Y127" s="123" t="str">
        <f t="shared" si="121"/>
        <v>.</v>
      </c>
      <c r="Z127" s="113"/>
      <c r="AA127" s="113" t="str">
        <f t="shared" si="122"/>
        <v/>
      </c>
      <c r="AB127" s="113" t="str">
        <f t="shared" si="123"/>
        <v/>
      </c>
      <c r="AC127" s="123" t="str">
        <f t="shared" si="124"/>
        <v>.</v>
      </c>
    </row>
    <row r="128" spans="1:29" x14ac:dyDescent="0.3">
      <c r="A128" s="124"/>
      <c r="B128" s="55" t="s">
        <v>22</v>
      </c>
      <c r="C128" s="18" t="str">
        <f t="shared" si="116"/>
        <v/>
      </c>
      <c r="D128" s="18" t="str">
        <f t="shared" si="83"/>
        <v/>
      </c>
      <c r="E128" s="101" t="s">
        <v>290</v>
      </c>
      <c r="F128" s="142">
        <f>Decsheets!$V$8</f>
        <v>3</v>
      </c>
      <c r="G128" s="10"/>
      <c r="H128" s="10"/>
      <c r="I128" s="143" t="s">
        <v>356</v>
      </c>
      <c r="J128" s="16" t="str">
        <f t="shared" si="117"/>
        <v/>
      </c>
      <c r="K128" s="16" t="str">
        <f t="shared" si="117"/>
        <v/>
      </c>
      <c r="L128" s="16" t="str">
        <f t="shared" si="117"/>
        <v/>
      </c>
      <c r="M128" s="16" t="str">
        <f t="shared" si="117"/>
        <v/>
      </c>
      <c r="N128" s="16" t="str">
        <f t="shared" si="117"/>
        <v/>
      </c>
      <c r="O128" s="16" t="str">
        <f t="shared" si="117"/>
        <v/>
      </c>
      <c r="P128" s="16" t="str">
        <f t="shared" si="117"/>
        <v/>
      </c>
      <c r="Q128" s="16" t="str">
        <f t="shared" si="117"/>
        <v/>
      </c>
      <c r="R128" s="16"/>
      <c r="S128" s="10"/>
      <c r="T128" s="259" t="str">
        <f t="shared" si="118"/>
        <v>.</v>
      </c>
      <c r="W128" s="113" t="str">
        <f t="shared" si="119"/>
        <v/>
      </c>
      <c r="X128" s="113" t="str">
        <f t="shared" si="120"/>
        <v/>
      </c>
      <c r="Y128" s="123" t="str">
        <f t="shared" si="121"/>
        <v>.</v>
      </c>
      <c r="Z128" s="113"/>
      <c r="AA128" s="113" t="str">
        <f t="shared" si="122"/>
        <v/>
      </c>
      <c r="AB128" s="113" t="str">
        <f t="shared" si="123"/>
        <v/>
      </c>
      <c r="AC128" s="123" t="str">
        <f t="shared" si="124"/>
        <v>.</v>
      </c>
    </row>
    <row r="129" spans="1:29" x14ac:dyDescent="0.3">
      <c r="A129" s="124"/>
      <c r="B129" s="55" t="s">
        <v>23</v>
      </c>
      <c r="C129" s="18" t="str">
        <f t="shared" si="116"/>
        <v/>
      </c>
      <c r="D129" s="18" t="str">
        <f t="shared" si="83"/>
        <v/>
      </c>
      <c r="E129" s="101" t="s">
        <v>290</v>
      </c>
      <c r="F129" s="142">
        <f>Decsheets!$V$9</f>
        <v>2</v>
      </c>
      <c r="G129" s="10"/>
      <c r="H129" s="10"/>
      <c r="I129" s="143" t="s">
        <v>357</v>
      </c>
      <c r="J129" s="16" t="str">
        <f t="shared" si="117"/>
        <v/>
      </c>
      <c r="K129" s="16" t="str">
        <f t="shared" si="117"/>
        <v/>
      </c>
      <c r="L129" s="16" t="str">
        <f t="shared" si="117"/>
        <v/>
      </c>
      <c r="M129" s="16" t="str">
        <f t="shared" si="117"/>
        <v/>
      </c>
      <c r="N129" s="16" t="str">
        <f t="shared" si="117"/>
        <v/>
      </c>
      <c r="O129" s="16" t="str">
        <f t="shared" si="117"/>
        <v/>
      </c>
      <c r="P129" s="16" t="str">
        <f t="shared" si="117"/>
        <v/>
      </c>
      <c r="Q129" s="16" t="str">
        <f t="shared" si="117"/>
        <v/>
      </c>
      <c r="R129" s="16"/>
      <c r="S129" s="10"/>
      <c r="T129" s="259" t="str">
        <f t="shared" si="118"/>
        <v>.</v>
      </c>
      <c r="W129" s="113" t="str">
        <f t="shared" si="119"/>
        <v/>
      </c>
      <c r="X129" s="113" t="str">
        <f t="shared" si="120"/>
        <v/>
      </c>
      <c r="Y129" s="123" t="str">
        <f t="shared" si="121"/>
        <v>.</v>
      </c>
      <c r="Z129" s="113"/>
      <c r="AA129" s="113" t="str">
        <f t="shared" si="122"/>
        <v/>
      </c>
      <c r="AB129" s="113" t="str">
        <f t="shared" si="123"/>
        <v/>
      </c>
      <c r="AC129" s="123" t="str">
        <f t="shared" si="124"/>
        <v>.</v>
      </c>
    </row>
    <row r="130" spans="1:29" x14ac:dyDescent="0.3">
      <c r="A130" s="124"/>
      <c r="B130" s="55" t="s">
        <v>24</v>
      </c>
      <c r="C130" s="18" t="str">
        <f t="shared" si="116"/>
        <v/>
      </c>
      <c r="D130" s="18" t="str">
        <f t="shared" si="83"/>
        <v/>
      </c>
      <c r="E130" s="101" t="s">
        <v>290</v>
      </c>
      <c r="F130" s="142">
        <f>Decsheets!$V$10</f>
        <v>1</v>
      </c>
      <c r="G130" s="10"/>
      <c r="H130" s="10"/>
      <c r="I130" s="19"/>
      <c r="J130" s="16" t="str">
        <f t="shared" si="117"/>
        <v/>
      </c>
      <c r="K130" s="16" t="str">
        <f t="shared" si="117"/>
        <v/>
      </c>
      <c r="L130" s="16" t="str">
        <f t="shared" si="117"/>
        <v/>
      </c>
      <c r="M130" s="16" t="str">
        <f t="shared" si="117"/>
        <v/>
      </c>
      <c r="N130" s="16" t="str">
        <f t="shared" si="117"/>
        <v/>
      </c>
      <c r="O130" s="16" t="str">
        <f t="shared" si="117"/>
        <v/>
      </c>
      <c r="P130" s="16" t="str">
        <f t="shared" si="117"/>
        <v/>
      </c>
      <c r="Q130" s="16" t="str">
        <f t="shared" si="117"/>
        <v/>
      </c>
      <c r="R130" s="16"/>
      <c r="S130" s="10"/>
      <c r="T130" s="259" t="str">
        <f t="shared" si="118"/>
        <v>.</v>
      </c>
      <c r="W130" s="113" t="str">
        <f t="shared" si="119"/>
        <v/>
      </c>
      <c r="X130" s="113" t="str">
        <f t="shared" si="120"/>
        <v/>
      </c>
      <c r="Y130" s="123" t="str">
        <f t="shared" si="121"/>
        <v>.</v>
      </c>
      <c r="Z130" s="113"/>
      <c r="AA130" s="113" t="str">
        <f t="shared" si="122"/>
        <v/>
      </c>
      <c r="AB130" s="113" t="str">
        <f t="shared" si="123"/>
        <v/>
      </c>
      <c r="AC130" s="123" t="str">
        <f t="shared" si="124"/>
        <v>.</v>
      </c>
    </row>
    <row r="131" spans="1:29" x14ac:dyDescent="0.3">
      <c r="A131" s="124"/>
      <c r="B131" s="55">
        <v>7</v>
      </c>
      <c r="C131" s="18" t="str">
        <f t="shared" si="116"/>
        <v/>
      </c>
      <c r="D131" s="18" t="str">
        <f t="shared" si="83"/>
        <v/>
      </c>
      <c r="E131" s="101" t="s">
        <v>290</v>
      </c>
      <c r="F131" s="142" t="str">
        <f>Decsheets!$V$11</f>
        <v>-</v>
      </c>
      <c r="G131" s="10"/>
      <c r="H131" s="10"/>
      <c r="I131" s="19"/>
      <c r="J131" s="16" t="str">
        <f t="shared" si="117"/>
        <v/>
      </c>
      <c r="K131" s="16" t="str">
        <f t="shared" si="117"/>
        <v/>
      </c>
      <c r="L131" s="16" t="str">
        <f t="shared" si="117"/>
        <v/>
      </c>
      <c r="M131" s="16" t="str">
        <f t="shared" si="117"/>
        <v/>
      </c>
      <c r="N131" s="16" t="str">
        <f t="shared" si="117"/>
        <v/>
      </c>
      <c r="O131" s="16" t="str">
        <f t="shared" si="117"/>
        <v/>
      </c>
      <c r="P131" s="16" t="str">
        <f t="shared" si="117"/>
        <v/>
      </c>
      <c r="Q131" s="16" t="str">
        <f t="shared" si="117"/>
        <v/>
      </c>
      <c r="R131" s="16">
        <f>SUM(Decsheets!$V$5:$V$12)-(SUM(J125:P131))</f>
        <v>21</v>
      </c>
      <c r="S131" s="10"/>
      <c r="T131" s="259" t="str">
        <f t="shared" si="118"/>
        <v>.</v>
      </c>
      <c r="W131" s="113" t="str">
        <f t="shared" si="119"/>
        <v/>
      </c>
      <c r="X131" s="113" t="str">
        <f t="shared" si="120"/>
        <v/>
      </c>
      <c r="Y131" s="123" t="str">
        <f t="shared" si="121"/>
        <v>.</v>
      </c>
      <c r="Z131" s="113"/>
      <c r="AA131" s="113" t="str">
        <f t="shared" si="122"/>
        <v/>
      </c>
      <c r="AB131" s="113" t="str">
        <f t="shared" si="123"/>
        <v/>
      </c>
      <c r="AC131" s="123" t="str">
        <f t="shared" si="124"/>
        <v>.</v>
      </c>
    </row>
    <row r="132" spans="1:29" x14ac:dyDescent="0.3">
      <c r="A132" s="126" t="s">
        <v>8</v>
      </c>
      <c r="B132" s="54"/>
      <c r="C132" s="20" t="s">
        <v>73</v>
      </c>
      <c r="D132" s="19"/>
      <c r="E132" s="128" t="s">
        <v>290</v>
      </c>
      <c r="F132" s="19"/>
      <c r="H132" s="10"/>
      <c r="I132" s="10"/>
      <c r="J132" s="16"/>
      <c r="K132" s="16"/>
      <c r="L132" s="16"/>
      <c r="M132" s="16"/>
      <c r="N132" s="16"/>
      <c r="O132" s="16"/>
      <c r="P132" s="16"/>
      <c r="Q132" s="16"/>
      <c r="R132" s="16"/>
      <c r="S132" s="10" t="s">
        <v>36</v>
      </c>
      <c r="T132" s="260"/>
      <c r="Y132" s="123"/>
    </row>
    <row r="133" spans="1:29" x14ac:dyDescent="0.3">
      <c r="A133" s="124"/>
      <c r="B133" s="55">
        <v>1</v>
      </c>
      <c r="C133" s="18" t="str">
        <f t="shared" ref="C133:C139" si="125">IF(A133="","",VLOOKUP($A$132,IF(LEN(A133)=2,U17MB,U17MA),VLOOKUP(LEFT(A133,1),club,6,FALSE),FALSE))</f>
        <v/>
      </c>
      <c r="D133" s="18" t="str">
        <f t="shared" si="83"/>
        <v/>
      </c>
      <c r="E133" s="101" t="s">
        <v>290</v>
      </c>
      <c r="F133" s="18">
        <f>Decsheets!$V$5</f>
        <v>6</v>
      </c>
      <c r="H133" s="10"/>
      <c r="I133" s="19"/>
      <c r="J133" s="16" t="str">
        <f t="shared" ref="J133:Q139" si="126">IF($A133="","",IF(LEFT($A133,1)=J$12,$F133,""))</f>
        <v/>
      </c>
      <c r="K133" s="16" t="str">
        <f t="shared" si="126"/>
        <v/>
      </c>
      <c r="L133" s="16" t="str">
        <f t="shared" si="126"/>
        <v/>
      </c>
      <c r="M133" s="16" t="str">
        <f t="shared" si="126"/>
        <v/>
      </c>
      <c r="N133" s="16" t="str">
        <f t="shared" si="126"/>
        <v/>
      </c>
      <c r="O133" s="16" t="str">
        <f t="shared" si="126"/>
        <v/>
      </c>
      <c r="P133" s="16" t="str">
        <f t="shared" si="126"/>
        <v/>
      </c>
      <c r="Q133" s="16" t="str">
        <f t="shared" si="126"/>
        <v/>
      </c>
      <c r="R133" s="16"/>
      <c r="S133" s="10"/>
      <c r="T133" s="259" t="str">
        <f t="shared" ref="T133:T139" si="127">IFERROR(IF(E133=".",".",IF(E133&gt;=$AN$28,"L9",IF(E133&gt;=$AM$28,"L8",IF(E133&gt;=$AL$28,"L7",IF(E133&gt;=$AK$28,"L6",IF(E133&gt;=$AJ$28,"L5",IF(E133&gt;=$AI$28,"L4",IF(E133&gt;=$AH$28,"L3",IF(E133&gt;=$AG$28,"L2",IF(E133&gt;=$AF$28,"L1","-")))))))))),"?")</f>
        <v>.</v>
      </c>
    </row>
    <row r="134" spans="1:29" x14ac:dyDescent="0.3">
      <c r="A134" s="124"/>
      <c r="B134" s="55">
        <v>2</v>
      </c>
      <c r="C134" s="18" t="str">
        <f t="shared" si="125"/>
        <v/>
      </c>
      <c r="D134" s="18" t="str">
        <f t="shared" si="83"/>
        <v/>
      </c>
      <c r="E134" s="101" t="s">
        <v>290</v>
      </c>
      <c r="F134" s="18">
        <f>Decsheets!$V$6</f>
        <v>5</v>
      </c>
      <c r="H134" s="10"/>
      <c r="I134" s="19"/>
      <c r="J134" s="16" t="str">
        <f t="shared" si="126"/>
        <v/>
      </c>
      <c r="K134" s="16" t="str">
        <f t="shared" si="126"/>
        <v/>
      </c>
      <c r="L134" s="16" t="str">
        <f t="shared" si="126"/>
        <v/>
      </c>
      <c r="M134" s="16" t="str">
        <f t="shared" si="126"/>
        <v/>
      </c>
      <c r="N134" s="16" t="str">
        <f t="shared" si="126"/>
        <v/>
      </c>
      <c r="O134" s="16" t="str">
        <f t="shared" si="126"/>
        <v/>
      </c>
      <c r="P134" s="16" t="str">
        <f t="shared" si="126"/>
        <v/>
      </c>
      <c r="Q134" s="16" t="str">
        <f t="shared" si="126"/>
        <v/>
      </c>
      <c r="R134" s="16"/>
      <c r="S134" s="10"/>
      <c r="T134" s="259" t="str">
        <f t="shared" si="127"/>
        <v>.</v>
      </c>
    </row>
    <row r="135" spans="1:29" x14ac:dyDescent="0.3">
      <c r="A135" s="124"/>
      <c r="B135" s="55">
        <v>3</v>
      </c>
      <c r="C135" s="18" t="str">
        <f t="shared" si="125"/>
        <v/>
      </c>
      <c r="D135" s="18" t="str">
        <f t="shared" si="83"/>
        <v/>
      </c>
      <c r="E135" s="101" t="s">
        <v>290</v>
      </c>
      <c r="F135" s="18">
        <f>Decsheets!$V$7</f>
        <v>4</v>
      </c>
      <c r="H135" s="10"/>
      <c r="I135" s="19"/>
      <c r="J135" s="16" t="str">
        <f t="shared" si="126"/>
        <v/>
      </c>
      <c r="K135" s="16" t="str">
        <f t="shared" si="126"/>
        <v/>
      </c>
      <c r="L135" s="16" t="str">
        <f t="shared" si="126"/>
        <v/>
      </c>
      <c r="M135" s="16" t="str">
        <f t="shared" si="126"/>
        <v/>
      </c>
      <c r="N135" s="16" t="str">
        <f t="shared" si="126"/>
        <v/>
      </c>
      <c r="O135" s="16" t="str">
        <f t="shared" si="126"/>
        <v/>
      </c>
      <c r="P135" s="16" t="str">
        <f t="shared" si="126"/>
        <v/>
      </c>
      <c r="Q135" s="16" t="str">
        <f t="shared" si="126"/>
        <v/>
      </c>
      <c r="R135" s="16"/>
      <c r="S135" s="10"/>
      <c r="T135" s="259" t="str">
        <f t="shared" si="127"/>
        <v>.</v>
      </c>
    </row>
    <row r="136" spans="1:29" x14ac:dyDescent="0.3">
      <c r="A136" s="124"/>
      <c r="B136" s="55" t="s">
        <v>22</v>
      </c>
      <c r="C136" s="18" t="str">
        <f t="shared" si="125"/>
        <v/>
      </c>
      <c r="D136" s="18" t="str">
        <f t="shared" si="83"/>
        <v/>
      </c>
      <c r="E136" s="101" t="s">
        <v>290</v>
      </c>
      <c r="F136" s="18">
        <f>Decsheets!$V$8</f>
        <v>3</v>
      </c>
      <c r="H136" s="10"/>
      <c r="I136" s="19"/>
      <c r="J136" s="16" t="str">
        <f t="shared" si="126"/>
        <v/>
      </c>
      <c r="K136" s="16" t="str">
        <f t="shared" si="126"/>
        <v/>
      </c>
      <c r="L136" s="16" t="str">
        <f t="shared" si="126"/>
        <v/>
      </c>
      <c r="M136" s="16" t="str">
        <f t="shared" si="126"/>
        <v/>
      </c>
      <c r="N136" s="16" t="str">
        <f t="shared" si="126"/>
        <v/>
      </c>
      <c r="O136" s="16" t="str">
        <f t="shared" si="126"/>
        <v/>
      </c>
      <c r="P136" s="16" t="str">
        <f t="shared" si="126"/>
        <v/>
      </c>
      <c r="Q136" s="16" t="str">
        <f t="shared" si="126"/>
        <v/>
      </c>
      <c r="R136" s="16"/>
      <c r="S136" s="10"/>
      <c r="T136" s="259" t="str">
        <f t="shared" si="127"/>
        <v>.</v>
      </c>
    </row>
    <row r="137" spans="1:29" x14ac:dyDescent="0.3">
      <c r="A137" s="124"/>
      <c r="B137" s="55" t="s">
        <v>23</v>
      </c>
      <c r="C137" s="18" t="str">
        <f t="shared" si="125"/>
        <v/>
      </c>
      <c r="D137" s="18" t="str">
        <f t="shared" si="83"/>
        <v/>
      </c>
      <c r="E137" s="101" t="s">
        <v>290</v>
      </c>
      <c r="F137" s="18">
        <f>Decsheets!$V$9</f>
        <v>2</v>
      </c>
      <c r="H137" s="10"/>
      <c r="I137" s="19"/>
      <c r="J137" s="16" t="str">
        <f t="shared" si="126"/>
        <v/>
      </c>
      <c r="K137" s="16" t="str">
        <f t="shared" si="126"/>
        <v/>
      </c>
      <c r="L137" s="16" t="str">
        <f t="shared" si="126"/>
        <v/>
      </c>
      <c r="M137" s="16" t="str">
        <f t="shared" si="126"/>
        <v/>
      </c>
      <c r="N137" s="16" t="str">
        <f t="shared" si="126"/>
        <v/>
      </c>
      <c r="O137" s="16" t="str">
        <f t="shared" si="126"/>
        <v/>
      </c>
      <c r="P137" s="16" t="str">
        <f t="shared" si="126"/>
        <v/>
      </c>
      <c r="Q137" s="16" t="str">
        <f t="shared" si="126"/>
        <v/>
      </c>
      <c r="R137" s="16"/>
      <c r="S137" s="10"/>
      <c r="T137" s="259" t="str">
        <f t="shared" si="127"/>
        <v>.</v>
      </c>
    </row>
    <row r="138" spans="1:29" x14ac:dyDescent="0.3">
      <c r="A138" s="124"/>
      <c r="B138" s="55" t="s">
        <v>24</v>
      </c>
      <c r="C138" s="18" t="str">
        <f t="shared" si="125"/>
        <v/>
      </c>
      <c r="D138" s="18" t="str">
        <f t="shared" si="83"/>
        <v/>
      </c>
      <c r="E138" s="101" t="s">
        <v>290</v>
      </c>
      <c r="F138" s="18">
        <f>Decsheets!$V$10</f>
        <v>1</v>
      </c>
      <c r="H138" s="10"/>
      <c r="I138" s="19"/>
      <c r="J138" s="16" t="str">
        <f t="shared" si="126"/>
        <v/>
      </c>
      <c r="K138" s="16" t="str">
        <f t="shared" si="126"/>
        <v/>
      </c>
      <c r="L138" s="16" t="str">
        <f t="shared" si="126"/>
        <v/>
      </c>
      <c r="M138" s="16" t="str">
        <f t="shared" si="126"/>
        <v/>
      </c>
      <c r="N138" s="16" t="str">
        <f t="shared" si="126"/>
        <v/>
      </c>
      <c r="O138" s="16" t="str">
        <f t="shared" si="126"/>
        <v/>
      </c>
      <c r="P138" s="16" t="str">
        <f t="shared" si="126"/>
        <v/>
      </c>
      <c r="Q138" s="16" t="str">
        <f t="shared" si="126"/>
        <v/>
      </c>
      <c r="R138" s="16"/>
      <c r="S138" s="10"/>
      <c r="T138" s="259" t="str">
        <f t="shared" si="127"/>
        <v>.</v>
      </c>
    </row>
    <row r="139" spans="1:29" x14ac:dyDescent="0.3">
      <c r="A139" s="124"/>
      <c r="B139" s="55">
        <v>7</v>
      </c>
      <c r="C139" s="18" t="str">
        <f t="shared" si="125"/>
        <v/>
      </c>
      <c r="D139" s="18" t="str">
        <f t="shared" si="83"/>
        <v/>
      </c>
      <c r="E139" s="101" t="s">
        <v>290</v>
      </c>
      <c r="F139" s="18" t="str">
        <f>Decsheets!$V$11</f>
        <v>-</v>
      </c>
      <c r="H139" s="10"/>
      <c r="I139" s="19"/>
      <c r="J139" s="16" t="str">
        <f t="shared" si="126"/>
        <v/>
      </c>
      <c r="K139" s="16" t="str">
        <f t="shared" si="126"/>
        <v/>
      </c>
      <c r="L139" s="16" t="str">
        <f t="shared" si="126"/>
        <v/>
      </c>
      <c r="M139" s="16" t="str">
        <f t="shared" si="126"/>
        <v/>
      </c>
      <c r="N139" s="16" t="str">
        <f t="shared" si="126"/>
        <v/>
      </c>
      <c r="O139" s="16" t="str">
        <f t="shared" si="126"/>
        <v/>
      </c>
      <c r="P139" s="16" t="str">
        <f t="shared" si="126"/>
        <v/>
      </c>
      <c r="Q139" s="16" t="str">
        <f t="shared" si="126"/>
        <v/>
      </c>
      <c r="R139" s="16">
        <f>SUM(Decsheets!$V$5:$V$12)-(SUM(J133:P139))</f>
        <v>21</v>
      </c>
      <c r="S139" s="10"/>
      <c r="T139" s="259" t="str">
        <f t="shared" si="127"/>
        <v>.</v>
      </c>
    </row>
    <row r="140" spans="1:29" x14ac:dyDescent="0.3">
      <c r="A140" s="126" t="s">
        <v>8</v>
      </c>
      <c r="B140" s="54"/>
      <c r="C140" s="20" t="s">
        <v>74</v>
      </c>
      <c r="D140" s="19"/>
      <c r="E140" s="128" t="s">
        <v>290</v>
      </c>
      <c r="F140" s="19"/>
      <c r="H140" s="10"/>
      <c r="I140" s="10"/>
      <c r="J140" s="16"/>
      <c r="K140" s="16"/>
      <c r="L140" s="16"/>
      <c r="M140" s="16"/>
      <c r="N140" s="16"/>
      <c r="O140" s="16"/>
      <c r="P140" s="16"/>
      <c r="Q140" s="16"/>
      <c r="R140" s="16"/>
      <c r="S140" s="10" t="s">
        <v>37</v>
      </c>
      <c r="T140" s="260"/>
    </row>
    <row r="141" spans="1:29" x14ac:dyDescent="0.3">
      <c r="A141" s="124"/>
      <c r="B141" s="55">
        <v>1</v>
      </c>
      <c r="C141" s="18" t="str">
        <f t="shared" ref="C141:C147" si="128">IF(A141="","",VLOOKUP($A$140,IF(LEN(A141)=2,U17MB,U17MA),VLOOKUP(LEFT(A141,1),club,6,FALSE),FALSE))</f>
        <v/>
      </c>
      <c r="D141" s="18" t="str">
        <f t="shared" si="83"/>
        <v/>
      </c>
      <c r="E141" s="101" t="s">
        <v>290</v>
      </c>
      <c r="F141" s="18">
        <f>Decsheets!$V$5</f>
        <v>6</v>
      </c>
      <c r="H141" s="10"/>
      <c r="I141" s="19"/>
      <c r="J141" s="16" t="str">
        <f t="shared" ref="J141:Q147" si="129">IF($A141="","",IF(LEFT($A141,1)=J$12,$F141,""))</f>
        <v/>
      </c>
      <c r="K141" s="16" t="str">
        <f t="shared" si="129"/>
        <v/>
      </c>
      <c r="L141" s="16" t="str">
        <f t="shared" si="129"/>
        <v/>
      </c>
      <c r="M141" s="16" t="str">
        <f t="shared" si="129"/>
        <v/>
      </c>
      <c r="N141" s="16" t="str">
        <f t="shared" si="129"/>
        <v/>
      </c>
      <c r="O141" s="16" t="str">
        <f t="shared" si="129"/>
        <v/>
      </c>
      <c r="P141" s="16" t="str">
        <f t="shared" si="129"/>
        <v/>
      </c>
      <c r="Q141" s="16" t="str">
        <f t="shared" si="129"/>
        <v/>
      </c>
      <c r="R141" s="16"/>
      <c r="S141" s="10"/>
      <c r="T141" s="259" t="str">
        <f t="shared" ref="T141:T147" si="130">IFERROR(IF(E141=".",".",IF(E141&gt;=$AN$28,"L9",IF(E141&gt;=$AM$28,"L8",IF(E141&gt;=$AL$28,"L7",IF(E141&gt;=$AK$28,"L6",IF(E141&gt;=$AJ$28,"L5",IF(E141&gt;=$AI$28,"L4",IF(E141&gt;=$AH$28,"L3",IF(E141&gt;=$AG$28,"L2",IF(E141&gt;=$AF$28,"L1","-")))))))))),"?")</f>
        <v>.</v>
      </c>
    </row>
    <row r="142" spans="1:29" x14ac:dyDescent="0.3">
      <c r="A142" s="124"/>
      <c r="B142" s="55">
        <v>2</v>
      </c>
      <c r="C142" s="18" t="str">
        <f t="shared" si="128"/>
        <v/>
      </c>
      <c r="D142" s="18" t="str">
        <f t="shared" si="83"/>
        <v/>
      </c>
      <c r="E142" s="101" t="s">
        <v>290</v>
      </c>
      <c r="F142" s="18">
        <f>Decsheets!$V$6</f>
        <v>5</v>
      </c>
      <c r="H142" s="10"/>
      <c r="I142" s="19"/>
      <c r="J142" s="16" t="str">
        <f t="shared" si="129"/>
        <v/>
      </c>
      <c r="K142" s="16" t="str">
        <f t="shared" si="129"/>
        <v/>
      </c>
      <c r="L142" s="16" t="str">
        <f t="shared" si="129"/>
        <v/>
      </c>
      <c r="M142" s="16" t="str">
        <f t="shared" si="129"/>
        <v/>
      </c>
      <c r="N142" s="16" t="str">
        <f t="shared" si="129"/>
        <v/>
      </c>
      <c r="O142" s="16" t="str">
        <f t="shared" si="129"/>
        <v/>
      </c>
      <c r="P142" s="16" t="str">
        <f t="shared" si="129"/>
        <v/>
      </c>
      <c r="Q142" s="16" t="str">
        <f t="shared" si="129"/>
        <v/>
      </c>
      <c r="R142" s="16"/>
      <c r="S142" s="10"/>
      <c r="T142" s="259" t="str">
        <f t="shared" si="130"/>
        <v>.</v>
      </c>
    </row>
    <row r="143" spans="1:29" x14ac:dyDescent="0.3">
      <c r="A143" s="124"/>
      <c r="B143" s="55">
        <v>3</v>
      </c>
      <c r="C143" s="18" t="str">
        <f t="shared" si="128"/>
        <v/>
      </c>
      <c r="D143" s="18" t="str">
        <f t="shared" si="83"/>
        <v/>
      </c>
      <c r="E143" s="101" t="s">
        <v>290</v>
      </c>
      <c r="F143" s="18">
        <f>Decsheets!$V$7</f>
        <v>4</v>
      </c>
      <c r="H143" s="10"/>
      <c r="I143" s="19"/>
      <c r="J143" s="16" t="str">
        <f t="shared" si="129"/>
        <v/>
      </c>
      <c r="K143" s="16" t="str">
        <f t="shared" si="129"/>
        <v/>
      </c>
      <c r="L143" s="16" t="str">
        <f t="shared" si="129"/>
        <v/>
      </c>
      <c r="M143" s="16" t="str">
        <f t="shared" si="129"/>
        <v/>
      </c>
      <c r="N143" s="16" t="str">
        <f t="shared" si="129"/>
        <v/>
      </c>
      <c r="O143" s="16" t="str">
        <f t="shared" si="129"/>
        <v/>
      </c>
      <c r="P143" s="16" t="str">
        <f t="shared" si="129"/>
        <v/>
      </c>
      <c r="Q143" s="16" t="str">
        <f t="shared" si="129"/>
        <v/>
      </c>
      <c r="R143" s="16"/>
      <c r="S143" s="10"/>
      <c r="T143" s="259" t="str">
        <f t="shared" si="130"/>
        <v>.</v>
      </c>
    </row>
    <row r="144" spans="1:29" x14ac:dyDescent="0.3">
      <c r="A144" s="124"/>
      <c r="B144" s="55" t="s">
        <v>22</v>
      </c>
      <c r="C144" s="18" t="str">
        <f t="shared" si="128"/>
        <v/>
      </c>
      <c r="D144" s="18" t="str">
        <f t="shared" si="83"/>
        <v/>
      </c>
      <c r="E144" s="101" t="s">
        <v>290</v>
      </c>
      <c r="F144" s="18">
        <f>Decsheets!$V$8</f>
        <v>3</v>
      </c>
      <c r="H144" s="10"/>
      <c r="I144" s="19"/>
      <c r="J144" s="16" t="str">
        <f t="shared" si="129"/>
        <v/>
      </c>
      <c r="K144" s="16" t="str">
        <f t="shared" si="129"/>
        <v/>
      </c>
      <c r="L144" s="16" t="str">
        <f t="shared" si="129"/>
        <v/>
      </c>
      <c r="M144" s="16" t="str">
        <f t="shared" si="129"/>
        <v/>
      </c>
      <c r="N144" s="16" t="str">
        <f t="shared" si="129"/>
        <v/>
      </c>
      <c r="O144" s="16" t="str">
        <f t="shared" si="129"/>
        <v/>
      </c>
      <c r="P144" s="16" t="str">
        <f t="shared" si="129"/>
        <v/>
      </c>
      <c r="Q144" s="16" t="str">
        <f t="shared" si="129"/>
        <v/>
      </c>
      <c r="R144" s="16"/>
      <c r="S144" s="10"/>
      <c r="T144" s="259" t="str">
        <f t="shared" si="130"/>
        <v>.</v>
      </c>
    </row>
    <row r="145" spans="1:20" x14ac:dyDescent="0.3">
      <c r="A145" s="124"/>
      <c r="B145" s="55" t="s">
        <v>23</v>
      </c>
      <c r="C145" s="18" t="str">
        <f t="shared" si="128"/>
        <v/>
      </c>
      <c r="D145" s="18" t="str">
        <f t="shared" si="83"/>
        <v/>
      </c>
      <c r="E145" s="101" t="s">
        <v>290</v>
      </c>
      <c r="F145" s="18">
        <f>Decsheets!$V$9</f>
        <v>2</v>
      </c>
      <c r="H145" s="10"/>
      <c r="I145" s="19"/>
      <c r="J145" s="16" t="str">
        <f t="shared" si="129"/>
        <v/>
      </c>
      <c r="K145" s="16" t="str">
        <f t="shared" si="129"/>
        <v/>
      </c>
      <c r="L145" s="16" t="str">
        <f t="shared" si="129"/>
        <v/>
      </c>
      <c r="M145" s="16" t="str">
        <f t="shared" si="129"/>
        <v/>
      </c>
      <c r="N145" s="16" t="str">
        <f t="shared" si="129"/>
        <v/>
      </c>
      <c r="O145" s="16" t="str">
        <f t="shared" si="129"/>
        <v/>
      </c>
      <c r="P145" s="16" t="str">
        <f t="shared" si="129"/>
        <v/>
      </c>
      <c r="Q145" s="16" t="str">
        <f t="shared" si="129"/>
        <v/>
      </c>
      <c r="R145" s="16"/>
      <c r="S145" s="10"/>
      <c r="T145" s="259" t="str">
        <f t="shared" si="130"/>
        <v>.</v>
      </c>
    </row>
    <row r="146" spans="1:20" x14ac:dyDescent="0.3">
      <c r="A146" s="124"/>
      <c r="B146" s="55" t="s">
        <v>24</v>
      </c>
      <c r="C146" s="18" t="str">
        <f t="shared" si="128"/>
        <v/>
      </c>
      <c r="D146" s="18" t="str">
        <f t="shared" si="83"/>
        <v/>
      </c>
      <c r="E146" s="101" t="s">
        <v>290</v>
      </c>
      <c r="F146" s="18">
        <f>Decsheets!$V$10</f>
        <v>1</v>
      </c>
      <c r="H146" s="10"/>
      <c r="I146" s="19"/>
      <c r="J146" s="16" t="str">
        <f t="shared" si="129"/>
        <v/>
      </c>
      <c r="K146" s="16" t="str">
        <f t="shared" si="129"/>
        <v/>
      </c>
      <c r="L146" s="16" t="str">
        <f t="shared" si="129"/>
        <v/>
      </c>
      <c r="M146" s="16" t="str">
        <f t="shared" si="129"/>
        <v/>
      </c>
      <c r="N146" s="16" t="str">
        <f t="shared" si="129"/>
        <v/>
      </c>
      <c r="O146" s="16" t="str">
        <f t="shared" si="129"/>
        <v/>
      </c>
      <c r="P146" s="16" t="str">
        <f t="shared" si="129"/>
        <v/>
      </c>
      <c r="Q146" s="16" t="str">
        <f t="shared" si="129"/>
        <v/>
      </c>
      <c r="R146" s="16"/>
      <c r="S146" s="10"/>
      <c r="T146" s="259" t="str">
        <f t="shared" si="130"/>
        <v>.</v>
      </c>
    </row>
    <row r="147" spans="1:20" x14ac:dyDescent="0.3">
      <c r="A147" s="124"/>
      <c r="B147" s="55">
        <v>7</v>
      </c>
      <c r="C147" s="18" t="str">
        <f t="shared" si="128"/>
        <v/>
      </c>
      <c r="D147" s="18" t="str">
        <f t="shared" si="83"/>
        <v/>
      </c>
      <c r="E147" s="101" t="s">
        <v>290</v>
      </c>
      <c r="F147" s="18" t="str">
        <f>Decsheets!$V$11</f>
        <v>-</v>
      </c>
      <c r="H147" s="10"/>
      <c r="I147" s="19"/>
      <c r="J147" s="16" t="str">
        <f t="shared" si="129"/>
        <v/>
      </c>
      <c r="K147" s="16" t="str">
        <f t="shared" si="129"/>
        <v/>
      </c>
      <c r="L147" s="16" t="str">
        <f t="shared" si="129"/>
        <v/>
      </c>
      <c r="M147" s="16" t="str">
        <f t="shared" si="129"/>
        <v/>
      </c>
      <c r="N147" s="16" t="str">
        <f t="shared" si="129"/>
        <v/>
      </c>
      <c r="O147" s="16" t="str">
        <f t="shared" si="129"/>
        <v/>
      </c>
      <c r="P147" s="16" t="str">
        <f t="shared" si="129"/>
        <v/>
      </c>
      <c r="Q147" s="16" t="str">
        <f t="shared" si="129"/>
        <v/>
      </c>
      <c r="R147" s="16">
        <f>SUM(Decsheets!$V$5:$V$12)-(SUM(J141:P147))</f>
        <v>21</v>
      </c>
      <c r="S147" s="10"/>
      <c r="T147" s="259" t="str">
        <f t="shared" si="130"/>
        <v>.</v>
      </c>
    </row>
    <row r="148" spans="1:20" x14ac:dyDescent="0.3">
      <c r="A148" s="126" t="s">
        <v>9</v>
      </c>
      <c r="B148" s="54"/>
      <c r="C148" s="20" t="s">
        <v>75</v>
      </c>
      <c r="D148" s="19"/>
      <c r="E148" s="128" t="s">
        <v>290</v>
      </c>
      <c r="F148" s="19"/>
      <c r="H148" s="10"/>
      <c r="I148" s="10"/>
      <c r="J148" s="16"/>
      <c r="K148" s="16"/>
      <c r="L148" s="16"/>
      <c r="M148" s="16"/>
      <c r="N148" s="16"/>
      <c r="O148" s="16"/>
      <c r="P148" s="16"/>
      <c r="Q148" s="16"/>
      <c r="R148" s="16"/>
      <c r="S148" s="10" t="s">
        <v>38</v>
      </c>
      <c r="T148" s="260"/>
    </row>
    <row r="149" spans="1:20" x14ac:dyDescent="0.3">
      <c r="A149" s="124"/>
      <c r="B149" s="55">
        <v>1</v>
      </c>
      <c r="C149" s="18" t="str">
        <f t="shared" ref="C149:C155" si="131">IF(A149="","",VLOOKUP($A$148,IF(LEN(A149)=2,U17MB,U17MA),VLOOKUP(LEFT(A149,1),club,6,FALSE),FALSE))</f>
        <v/>
      </c>
      <c r="D149" s="18" t="str">
        <f t="shared" si="83"/>
        <v/>
      </c>
      <c r="E149" s="101" t="s">
        <v>290</v>
      </c>
      <c r="F149" s="18">
        <f>Decsheets!$V$5</f>
        <v>6</v>
      </c>
      <c r="H149" s="10"/>
      <c r="I149" s="19"/>
      <c r="J149" s="16" t="str">
        <f t="shared" ref="J149:Q155" si="132">IF($A149="","",IF(LEFT($A149,1)=J$12,$F149,""))</f>
        <v/>
      </c>
      <c r="K149" s="16" t="str">
        <f t="shared" si="132"/>
        <v/>
      </c>
      <c r="L149" s="16" t="str">
        <f t="shared" si="132"/>
        <v/>
      </c>
      <c r="M149" s="16" t="str">
        <f t="shared" si="132"/>
        <v/>
      </c>
      <c r="N149" s="16" t="str">
        <f t="shared" si="132"/>
        <v/>
      </c>
      <c r="O149" s="16" t="str">
        <f t="shared" si="132"/>
        <v/>
      </c>
      <c r="P149" s="16" t="str">
        <f t="shared" si="132"/>
        <v/>
      </c>
      <c r="Q149" s="16" t="str">
        <f t="shared" si="132"/>
        <v/>
      </c>
      <c r="R149" s="16"/>
      <c r="S149" s="10"/>
      <c r="T149" s="259" t="str">
        <f t="shared" ref="T149:T155" si="133">IFERROR(IF(E149=".",".",IF(E149&gt;=$AN$30,"L9",IF(E149&gt;=$AM$30,"L8",IF(E149&gt;=$AL$30,"L7",IF(E149&gt;=$AK$30,"L6",IF(E149&gt;=$AJ$30,"L5",IF(E149&gt;=$AI$30,"L4",IF(E149&gt;=$AH$30,"L3",IF(E149&gt;=$AG$30,"L2",IF(E149&gt;=$AF$30,"L1","-")))))))))),"?")</f>
        <v>.</v>
      </c>
    </row>
    <row r="150" spans="1:20" x14ac:dyDescent="0.3">
      <c r="A150" s="124"/>
      <c r="B150" s="55">
        <v>2</v>
      </c>
      <c r="C150" s="18" t="str">
        <f t="shared" si="131"/>
        <v/>
      </c>
      <c r="D150" s="18" t="str">
        <f t="shared" ref="D150:D155" si="134">IF(A150="","",VLOOKUP(LEFT(A150,1),club,2,FALSE))</f>
        <v/>
      </c>
      <c r="E150" s="101" t="s">
        <v>290</v>
      </c>
      <c r="F150" s="18">
        <f>Decsheets!$V$6</f>
        <v>5</v>
      </c>
      <c r="H150" s="10"/>
      <c r="I150" s="19"/>
      <c r="J150" s="16" t="str">
        <f t="shared" si="132"/>
        <v/>
      </c>
      <c r="K150" s="16" t="str">
        <f t="shared" si="132"/>
        <v/>
      </c>
      <c r="L150" s="16" t="str">
        <f t="shared" si="132"/>
        <v/>
      </c>
      <c r="M150" s="16" t="str">
        <f t="shared" si="132"/>
        <v/>
      </c>
      <c r="N150" s="16" t="str">
        <f t="shared" si="132"/>
        <v/>
      </c>
      <c r="O150" s="16" t="str">
        <f t="shared" si="132"/>
        <v/>
      </c>
      <c r="P150" s="16" t="str">
        <f t="shared" si="132"/>
        <v/>
      </c>
      <c r="Q150" s="16" t="str">
        <f t="shared" si="132"/>
        <v/>
      </c>
      <c r="R150" s="16"/>
      <c r="S150" s="10"/>
      <c r="T150" s="259" t="str">
        <f t="shared" si="133"/>
        <v>.</v>
      </c>
    </row>
    <row r="151" spans="1:20" x14ac:dyDescent="0.3">
      <c r="A151" s="124"/>
      <c r="B151" s="55">
        <v>3</v>
      </c>
      <c r="C151" s="18" t="str">
        <f t="shared" si="131"/>
        <v/>
      </c>
      <c r="D151" s="18" t="str">
        <f t="shared" si="134"/>
        <v/>
      </c>
      <c r="E151" s="101" t="s">
        <v>290</v>
      </c>
      <c r="F151" s="18">
        <f>Decsheets!$V$7</f>
        <v>4</v>
      </c>
      <c r="H151" s="10"/>
      <c r="I151" s="19"/>
      <c r="J151" s="16" t="str">
        <f t="shared" si="132"/>
        <v/>
      </c>
      <c r="K151" s="16" t="str">
        <f t="shared" si="132"/>
        <v/>
      </c>
      <c r="L151" s="16" t="str">
        <f t="shared" si="132"/>
        <v/>
      </c>
      <c r="M151" s="16" t="str">
        <f t="shared" si="132"/>
        <v/>
      </c>
      <c r="N151" s="16" t="str">
        <f t="shared" si="132"/>
        <v/>
      </c>
      <c r="O151" s="16" t="str">
        <f t="shared" si="132"/>
        <v/>
      </c>
      <c r="P151" s="16" t="str">
        <f t="shared" si="132"/>
        <v/>
      </c>
      <c r="Q151" s="16" t="str">
        <f t="shared" si="132"/>
        <v/>
      </c>
      <c r="R151" s="16"/>
      <c r="S151" s="10"/>
      <c r="T151" s="259" t="str">
        <f t="shared" si="133"/>
        <v>.</v>
      </c>
    </row>
    <row r="152" spans="1:20" x14ac:dyDescent="0.3">
      <c r="A152" s="124"/>
      <c r="B152" s="55" t="s">
        <v>22</v>
      </c>
      <c r="C152" s="18" t="str">
        <f t="shared" si="131"/>
        <v/>
      </c>
      <c r="D152" s="18" t="str">
        <f t="shared" si="134"/>
        <v/>
      </c>
      <c r="E152" s="101" t="s">
        <v>290</v>
      </c>
      <c r="F152" s="18">
        <f>Decsheets!$V$8</f>
        <v>3</v>
      </c>
      <c r="H152" s="10"/>
      <c r="I152" s="19"/>
      <c r="J152" s="16" t="str">
        <f t="shared" si="132"/>
        <v/>
      </c>
      <c r="K152" s="16" t="str">
        <f t="shared" si="132"/>
        <v/>
      </c>
      <c r="L152" s="16" t="str">
        <f t="shared" si="132"/>
        <v/>
      </c>
      <c r="M152" s="16" t="str">
        <f t="shared" si="132"/>
        <v/>
      </c>
      <c r="N152" s="16" t="str">
        <f t="shared" si="132"/>
        <v/>
      </c>
      <c r="O152" s="16" t="str">
        <f t="shared" si="132"/>
        <v/>
      </c>
      <c r="P152" s="16" t="str">
        <f t="shared" si="132"/>
        <v/>
      </c>
      <c r="Q152" s="16" t="str">
        <f t="shared" si="132"/>
        <v/>
      </c>
      <c r="R152" s="16"/>
      <c r="S152" s="10"/>
      <c r="T152" s="259" t="str">
        <f t="shared" si="133"/>
        <v>.</v>
      </c>
    </row>
    <row r="153" spans="1:20" x14ac:dyDescent="0.3">
      <c r="A153" s="124"/>
      <c r="B153" s="55" t="s">
        <v>23</v>
      </c>
      <c r="C153" s="18" t="str">
        <f t="shared" si="131"/>
        <v/>
      </c>
      <c r="D153" s="18" t="str">
        <f t="shared" si="134"/>
        <v/>
      </c>
      <c r="E153" s="101" t="s">
        <v>290</v>
      </c>
      <c r="F153" s="18">
        <f>Decsheets!$V$9</f>
        <v>2</v>
      </c>
      <c r="H153" s="10"/>
      <c r="I153" s="19"/>
      <c r="J153" s="16" t="str">
        <f t="shared" si="132"/>
        <v/>
      </c>
      <c r="K153" s="16" t="str">
        <f t="shared" si="132"/>
        <v/>
      </c>
      <c r="L153" s="16" t="str">
        <f t="shared" si="132"/>
        <v/>
      </c>
      <c r="M153" s="16" t="str">
        <f t="shared" si="132"/>
        <v/>
      </c>
      <c r="N153" s="16" t="str">
        <f t="shared" si="132"/>
        <v/>
      </c>
      <c r="O153" s="16" t="str">
        <f t="shared" si="132"/>
        <v/>
      </c>
      <c r="P153" s="16" t="str">
        <f t="shared" si="132"/>
        <v/>
      </c>
      <c r="Q153" s="16" t="str">
        <f t="shared" si="132"/>
        <v/>
      </c>
      <c r="R153" s="16"/>
      <c r="S153" s="10"/>
      <c r="T153" s="259" t="str">
        <f t="shared" si="133"/>
        <v>.</v>
      </c>
    </row>
    <row r="154" spans="1:20" x14ac:dyDescent="0.3">
      <c r="A154" s="124"/>
      <c r="B154" s="55" t="s">
        <v>24</v>
      </c>
      <c r="C154" s="18" t="str">
        <f t="shared" si="131"/>
        <v/>
      </c>
      <c r="D154" s="18" t="str">
        <f t="shared" si="134"/>
        <v/>
      </c>
      <c r="E154" s="101" t="s">
        <v>290</v>
      </c>
      <c r="F154" s="18">
        <f>Decsheets!$V$10</f>
        <v>1</v>
      </c>
      <c r="H154" s="10"/>
      <c r="I154" s="19"/>
      <c r="J154" s="16" t="str">
        <f t="shared" si="132"/>
        <v/>
      </c>
      <c r="K154" s="16" t="str">
        <f t="shared" si="132"/>
        <v/>
      </c>
      <c r="L154" s="16" t="str">
        <f t="shared" si="132"/>
        <v/>
      </c>
      <c r="M154" s="16" t="str">
        <f t="shared" si="132"/>
        <v/>
      </c>
      <c r="N154" s="16" t="str">
        <f t="shared" si="132"/>
        <v/>
      </c>
      <c r="O154" s="16" t="str">
        <f t="shared" si="132"/>
        <v/>
      </c>
      <c r="P154" s="16" t="str">
        <f t="shared" si="132"/>
        <v/>
      </c>
      <c r="Q154" s="16" t="str">
        <f t="shared" si="132"/>
        <v/>
      </c>
      <c r="R154" s="16"/>
      <c r="S154" s="10"/>
      <c r="T154" s="259" t="str">
        <f t="shared" si="133"/>
        <v>.</v>
      </c>
    </row>
    <row r="155" spans="1:20" x14ac:dyDescent="0.3">
      <c r="A155" s="124"/>
      <c r="B155" s="55">
        <v>7</v>
      </c>
      <c r="C155" s="18" t="str">
        <f t="shared" si="131"/>
        <v/>
      </c>
      <c r="D155" s="18" t="str">
        <f t="shared" si="134"/>
        <v/>
      </c>
      <c r="E155" s="101" t="s">
        <v>290</v>
      </c>
      <c r="F155" s="18" t="str">
        <f>Decsheets!$V$11</f>
        <v>-</v>
      </c>
      <c r="H155" s="10"/>
      <c r="I155" s="19"/>
      <c r="J155" s="16" t="str">
        <f t="shared" si="132"/>
        <v/>
      </c>
      <c r="K155" s="16" t="str">
        <f t="shared" si="132"/>
        <v/>
      </c>
      <c r="L155" s="16" t="str">
        <f t="shared" si="132"/>
        <v/>
      </c>
      <c r="M155" s="16" t="str">
        <f t="shared" si="132"/>
        <v/>
      </c>
      <c r="N155" s="16" t="str">
        <f t="shared" si="132"/>
        <v/>
      </c>
      <c r="O155" s="16" t="str">
        <f t="shared" si="132"/>
        <v/>
      </c>
      <c r="P155" s="16" t="str">
        <f t="shared" si="132"/>
        <v/>
      </c>
      <c r="Q155" s="16" t="str">
        <f t="shared" si="132"/>
        <v/>
      </c>
      <c r="R155" s="16">
        <f>SUM(Decsheets!$V$5:$V$12)-(SUM(J149:P155))</f>
        <v>21</v>
      </c>
      <c r="S155" s="10"/>
      <c r="T155" s="259" t="str">
        <f t="shared" si="133"/>
        <v>.</v>
      </c>
    </row>
    <row r="156" spans="1:20" x14ac:dyDescent="0.3">
      <c r="A156" s="126" t="s">
        <v>9</v>
      </c>
      <c r="B156" s="54"/>
      <c r="C156" s="20" t="s">
        <v>76</v>
      </c>
      <c r="D156" s="19"/>
      <c r="E156" s="128" t="s">
        <v>290</v>
      </c>
      <c r="F156" s="19"/>
      <c r="H156" s="10"/>
      <c r="I156" s="10"/>
      <c r="J156" s="16"/>
      <c r="K156" s="16"/>
      <c r="L156" s="16"/>
      <c r="M156" s="16"/>
      <c r="N156" s="16"/>
      <c r="O156" s="16"/>
      <c r="P156" s="16"/>
      <c r="Q156" s="16"/>
      <c r="R156" s="16"/>
      <c r="S156" s="10" t="s">
        <v>39</v>
      </c>
      <c r="T156" s="260"/>
    </row>
    <row r="157" spans="1:20" x14ac:dyDescent="0.3">
      <c r="A157" s="124"/>
      <c r="B157" s="55">
        <v>1</v>
      </c>
      <c r="C157" s="18" t="str">
        <f t="shared" ref="C157:C163" si="135">IF(A157="","",VLOOKUP($A$156,IF(LEN(A157)=2,U17MB,U17MA),VLOOKUP(LEFT(A157,1),club,6,FALSE),FALSE))</f>
        <v/>
      </c>
      <c r="D157" s="18" t="str">
        <f t="shared" ref="D157:D213" si="136">IF(A157="","",VLOOKUP(LEFT(A157,1),club,2,FALSE))</f>
        <v/>
      </c>
      <c r="E157" s="101" t="s">
        <v>290</v>
      </c>
      <c r="F157" s="18">
        <f>Decsheets!$V$5</f>
        <v>6</v>
      </c>
      <c r="H157" s="10"/>
      <c r="I157" s="19"/>
      <c r="J157" s="16" t="str">
        <f t="shared" ref="J157:Q163" si="137">IF($A157="","",IF(LEFT($A157,1)=J$12,$F157,""))</f>
        <v/>
      </c>
      <c r="K157" s="16" t="str">
        <f t="shared" si="137"/>
        <v/>
      </c>
      <c r="L157" s="16" t="str">
        <f t="shared" si="137"/>
        <v/>
      </c>
      <c r="M157" s="16" t="str">
        <f t="shared" si="137"/>
        <v/>
      </c>
      <c r="N157" s="16" t="str">
        <f t="shared" si="137"/>
        <v/>
      </c>
      <c r="O157" s="16" t="str">
        <f t="shared" si="137"/>
        <v/>
      </c>
      <c r="P157" s="16" t="str">
        <f t="shared" si="137"/>
        <v/>
      </c>
      <c r="Q157" s="16" t="str">
        <f t="shared" si="137"/>
        <v/>
      </c>
      <c r="R157" s="16"/>
      <c r="S157" s="10"/>
      <c r="T157" s="259" t="str">
        <f t="shared" ref="T157:T163" si="138">IFERROR(IF(E157=".",".",IF(E157&gt;=$AN$30,"L9",IF(E157&gt;=$AM$30,"L8",IF(E157&gt;=$AL$30,"L7",IF(E157&gt;=$AK$30,"L6",IF(E157&gt;=$AJ$30,"L5",IF(E157&gt;=$AI$30,"L4",IF(E157&gt;=$AH$30,"L3",IF(E157&gt;=$AG$30,"L2",IF(E157&gt;=$AF$30,"L1","-")))))))))),"?")</f>
        <v>.</v>
      </c>
    </row>
    <row r="158" spans="1:20" x14ac:dyDescent="0.3">
      <c r="A158" s="124"/>
      <c r="B158" s="55">
        <v>2</v>
      </c>
      <c r="C158" s="18" t="str">
        <f t="shared" si="135"/>
        <v/>
      </c>
      <c r="D158" s="18" t="str">
        <f t="shared" si="136"/>
        <v/>
      </c>
      <c r="E158" s="101" t="s">
        <v>290</v>
      </c>
      <c r="F158" s="18">
        <f>Decsheets!$V$6</f>
        <v>5</v>
      </c>
      <c r="H158" s="10"/>
      <c r="I158" s="19"/>
      <c r="J158" s="16" t="str">
        <f t="shared" si="137"/>
        <v/>
      </c>
      <c r="K158" s="16" t="str">
        <f t="shared" si="137"/>
        <v/>
      </c>
      <c r="L158" s="16" t="str">
        <f t="shared" si="137"/>
        <v/>
      </c>
      <c r="M158" s="16" t="str">
        <f t="shared" si="137"/>
        <v/>
      </c>
      <c r="N158" s="16" t="str">
        <f t="shared" si="137"/>
        <v/>
      </c>
      <c r="O158" s="16" t="str">
        <f t="shared" si="137"/>
        <v/>
      </c>
      <c r="P158" s="16" t="str">
        <f t="shared" si="137"/>
        <v/>
      </c>
      <c r="Q158" s="16" t="str">
        <f t="shared" si="137"/>
        <v/>
      </c>
      <c r="R158" s="16"/>
      <c r="S158" s="10"/>
      <c r="T158" s="259" t="str">
        <f t="shared" si="138"/>
        <v>.</v>
      </c>
    </row>
    <row r="159" spans="1:20" x14ac:dyDescent="0.3">
      <c r="A159" s="124"/>
      <c r="B159" s="55">
        <v>3</v>
      </c>
      <c r="C159" s="18" t="str">
        <f t="shared" si="135"/>
        <v/>
      </c>
      <c r="D159" s="18" t="str">
        <f t="shared" si="136"/>
        <v/>
      </c>
      <c r="E159" s="101" t="s">
        <v>290</v>
      </c>
      <c r="F159" s="18">
        <f>Decsheets!$V$7</f>
        <v>4</v>
      </c>
      <c r="H159" s="10"/>
      <c r="I159" s="19"/>
      <c r="J159" s="16" t="str">
        <f t="shared" si="137"/>
        <v/>
      </c>
      <c r="K159" s="16" t="str">
        <f t="shared" si="137"/>
        <v/>
      </c>
      <c r="L159" s="16" t="str">
        <f t="shared" si="137"/>
        <v/>
      </c>
      <c r="M159" s="16" t="str">
        <f t="shared" si="137"/>
        <v/>
      </c>
      <c r="N159" s="16" t="str">
        <f t="shared" si="137"/>
        <v/>
      </c>
      <c r="O159" s="16" t="str">
        <f t="shared" si="137"/>
        <v/>
      </c>
      <c r="P159" s="16" t="str">
        <f t="shared" si="137"/>
        <v/>
      </c>
      <c r="Q159" s="16" t="str">
        <f t="shared" si="137"/>
        <v/>
      </c>
      <c r="R159" s="16"/>
      <c r="S159" s="10"/>
      <c r="T159" s="259" t="str">
        <f t="shared" si="138"/>
        <v>.</v>
      </c>
    </row>
    <row r="160" spans="1:20" x14ac:dyDescent="0.3">
      <c r="A160" s="124"/>
      <c r="B160" s="55" t="s">
        <v>22</v>
      </c>
      <c r="C160" s="18" t="str">
        <f t="shared" si="135"/>
        <v/>
      </c>
      <c r="D160" s="18" t="str">
        <f t="shared" si="136"/>
        <v/>
      </c>
      <c r="E160" s="101" t="s">
        <v>290</v>
      </c>
      <c r="F160" s="18">
        <f>Decsheets!$V$8</f>
        <v>3</v>
      </c>
      <c r="H160" s="10"/>
      <c r="I160" s="19"/>
      <c r="J160" s="16" t="str">
        <f t="shared" si="137"/>
        <v/>
      </c>
      <c r="K160" s="16" t="str">
        <f t="shared" si="137"/>
        <v/>
      </c>
      <c r="L160" s="16" t="str">
        <f t="shared" si="137"/>
        <v/>
      </c>
      <c r="M160" s="16" t="str">
        <f t="shared" si="137"/>
        <v/>
      </c>
      <c r="N160" s="16" t="str">
        <f t="shared" si="137"/>
        <v/>
      </c>
      <c r="O160" s="16" t="str">
        <f t="shared" si="137"/>
        <v/>
      </c>
      <c r="P160" s="16" t="str">
        <f t="shared" si="137"/>
        <v/>
      </c>
      <c r="Q160" s="16" t="str">
        <f t="shared" si="137"/>
        <v/>
      </c>
      <c r="R160" s="16"/>
      <c r="S160" s="10"/>
      <c r="T160" s="259" t="str">
        <f t="shared" si="138"/>
        <v>.</v>
      </c>
    </row>
    <row r="161" spans="1:20" x14ac:dyDescent="0.3">
      <c r="A161" s="124"/>
      <c r="B161" s="55" t="s">
        <v>23</v>
      </c>
      <c r="C161" s="18" t="str">
        <f t="shared" si="135"/>
        <v/>
      </c>
      <c r="D161" s="18" t="str">
        <f t="shared" si="136"/>
        <v/>
      </c>
      <c r="E161" s="101" t="s">
        <v>290</v>
      </c>
      <c r="F161" s="18">
        <f>Decsheets!$V$9</f>
        <v>2</v>
      </c>
      <c r="H161" s="10"/>
      <c r="I161" s="19"/>
      <c r="J161" s="16" t="str">
        <f t="shared" si="137"/>
        <v/>
      </c>
      <c r="K161" s="16" t="str">
        <f t="shared" si="137"/>
        <v/>
      </c>
      <c r="L161" s="16" t="str">
        <f t="shared" si="137"/>
        <v/>
      </c>
      <c r="M161" s="16" t="str">
        <f t="shared" si="137"/>
        <v/>
      </c>
      <c r="N161" s="16" t="str">
        <f t="shared" si="137"/>
        <v/>
      </c>
      <c r="O161" s="16" t="str">
        <f t="shared" si="137"/>
        <v/>
      </c>
      <c r="P161" s="16" t="str">
        <f t="shared" si="137"/>
        <v/>
      </c>
      <c r="Q161" s="16" t="str">
        <f t="shared" si="137"/>
        <v/>
      </c>
      <c r="R161" s="16"/>
      <c r="S161" s="10"/>
      <c r="T161" s="259" t="str">
        <f t="shared" si="138"/>
        <v>.</v>
      </c>
    </row>
    <row r="162" spans="1:20" x14ac:dyDescent="0.3">
      <c r="A162" s="124"/>
      <c r="B162" s="55" t="s">
        <v>24</v>
      </c>
      <c r="C162" s="18" t="str">
        <f t="shared" si="135"/>
        <v/>
      </c>
      <c r="D162" s="18" t="str">
        <f t="shared" si="136"/>
        <v/>
      </c>
      <c r="E162" s="101" t="s">
        <v>290</v>
      </c>
      <c r="F162" s="18">
        <f>Decsheets!$V$10</f>
        <v>1</v>
      </c>
      <c r="H162" s="10"/>
      <c r="I162" s="19"/>
      <c r="J162" s="16" t="str">
        <f t="shared" si="137"/>
        <v/>
      </c>
      <c r="K162" s="16" t="str">
        <f t="shared" si="137"/>
        <v/>
      </c>
      <c r="L162" s="16" t="str">
        <f t="shared" si="137"/>
        <v/>
      </c>
      <c r="M162" s="16" t="str">
        <f t="shared" si="137"/>
        <v/>
      </c>
      <c r="N162" s="16" t="str">
        <f t="shared" si="137"/>
        <v/>
      </c>
      <c r="O162" s="16" t="str">
        <f t="shared" si="137"/>
        <v/>
      </c>
      <c r="P162" s="16" t="str">
        <f t="shared" si="137"/>
        <v/>
      </c>
      <c r="Q162" s="16" t="str">
        <f t="shared" si="137"/>
        <v/>
      </c>
      <c r="R162" s="16"/>
      <c r="S162" s="10"/>
      <c r="T162" s="259" t="str">
        <f t="shared" si="138"/>
        <v>.</v>
      </c>
    </row>
    <row r="163" spans="1:20" x14ac:dyDescent="0.3">
      <c r="A163" s="124"/>
      <c r="B163" s="55">
        <v>7</v>
      </c>
      <c r="C163" s="18" t="str">
        <f t="shared" si="135"/>
        <v/>
      </c>
      <c r="D163" s="18" t="str">
        <f t="shared" si="136"/>
        <v/>
      </c>
      <c r="E163" s="101" t="s">
        <v>290</v>
      </c>
      <c r="F163" s="18" t="str">
        <f>Decsheets!$V$11</f>
        <v>-</v>
      </c>
      <c r="H163" s="10"/>
      <c r="I163" s="19"/>
      <c r="J163" s="16" t="str">
        <f t="shared" si="137"/>
        <v/>
      </c>
      <c r="K163" s="16" t="str">
        <f t="shared" si="137"/>
        <v/>
      </c>
      <c r="L163" s="16" t="str">
        <f t="shared" si="137"/>
        <v/>
      </c>
      <c r="M163" s="16" t="str">
        <f t="shared" si="137"/>
        <v/>
      </c>
      <c r="N163" s="16" t="str">
        <f t="shared" si="137"/>
        <v/>
      </c>
      <c r="O163" s="16" t="str">
        <f t="shared" si="137"/>
        <v/>
      </c>
      <c r="P163" s="16" t="str">
        <f t="shared" si="137"/>
        <v/>
      </c>
      <c r="Q163" s="16" t="str">
        <f t="shared" si="137"/>
        <v/>
      </c>
      <c r="R163" s="16">
        <f>SUM(Decsheets!$V$5:$V$12)-(SUM(J157:P163))</f>
        <v>21</v>
      </c>
      <c r="S163" s="10"/>
      <c r="T163" s="259" t="str">
        <f t="shared" si="138"/>
        <v>.</v>
      </c>
    </row>
    <row r="164" spans="1:20" x14ac:dyDescent="0.3">
      <c r="A164" s="126" t="s">
        <v>10</v>
      </c>
      <c r="B164" s="54"/>
      <c r="C164" s="20" t="s">
        <v>77</v>
      </c>
      <c r="D164" s="19"/>
      <c r="E164" s="128" t="s">
        <v>290</v>
      </c>
      <c r="F164" s="19"/>
      <c r="G164" s="10"/>
      <c r="H164" s="10"/>
      <c r="I164" s="10"/>
      <c r="J164" s="16"/>
      <c r="K164" s="16"/>
      <c r="L164" s="16"/>
      <c r="M164" s="16"/>
      <c r="N164" s="16"/>
      <c r="O164" s="16"/>
      <c r="P164" s="16"/>
      <c r="Q164" s="16"/>
      <c r="R164" s="16"/>
      <c r="S164" s="10" t="s">
        <v>40</v>
      </c>
      <c r="T164" s="260"/>
    </row>
    <row r="165" spans="1:20" x14ac:dyDescent="0.3">
      <c r="A165" s="124"/>
      <c r="B165" s="55">
        <v>1</v>
      </c>
      <c r="C165" s="18" t="str">
        <f t="shared" ref="C165:C171" si="139">IF(A165="","",VLOOKUP($A$164,IF(LEN(A165)=2,U17MB,U17MA),VLOOKUP(LEFT(A165,1),club,6,FALSE),FALSE))</f>
        <v/>
      </c>
      <c r="D165" s="18" t="str">
        <f t="shared" si="136"/>
        <v/>
      </c>
      <c r="E165" s="101" t="s">
        <v>290</v>
      </c>
      <c r="F165" s="18">
        <f>Decsheets!$V$5</f>
        <v>6</v>
      </c>
      <c r="G165" s="10"/>
      <c r="H165" s="10"/>
      <c r="I165" s="19"/>
      <c r="J165" s="16" t="str">
        <f t="shared" ref="J165:Q171" si="140">IF($A165="","",IF(LEFT($A165,1)=J$12,$F165,""))</f>
        <v/>
      </c>
      <c r="K165" s="16" t="str">
        <f t="shared" si="140"/>
        <v/>
      </c>
      <c r="L165" s="16" t="str">
        <f t="shared" si="140"/>
        <v/>
      </c>
      <c r="M165" s="16" t="str">
        <f t="shared" si="140"/>
        <v/>
      </c>
      <c r="N165" s="16" t="str">
        <f t="shared" si="140"/>
        <v/>
      </c>
      <c r="O165" s="16" t="str">
        <f t="shared" si="140"/>
        <v/>
      </c>
      <c r="P165" s="16" t="str">
        <f t="shared" si="140"/>
        <v/>
      </c>
      <c r="Q165" s="16" t="str">
        <f t="shared" si="140"/>
        <v/>
      </c>
      <c r="R165" s="16"/>
      <c r="S165" s="10"/>
      <c r="T165" s="259" t="str">
        <f t="shared" ref="T165:T171" si="141">IFERROR(IF(E165=".",".",IF(E165&gt;=$AN$34,"L9",IF(E165&gt;=$AM$34,"L8",IF(E165&gt;=$AL$34,"L7",IF(E165&gt;=$AK$34,"L6",IF(E165&gt;=$AJ$34,"L5",IF(E165&gt;=$AI$34,"L4",IF(E165&gt;=$AH$34,"L3",IF(E165&gt;=$AG$34,"L2",IF(E165&gt;=$AF$34,"L1","-")))))))))),"?")</f>
        <v>.</v>
      </c>
    </row>
    <row r="166" spans="1:20" x14ac:dyDescent="0.3">
      <c r="A166" s="124"/>
      <c r="B166" s="55">
        <v>2</v>
      </c>
      <c r="C166" s="18" t="str">
        <f t="shared" si="139"/>
        <v/>
      </c>
      <c r="D166" s="18" t="str">
        <f t="shared" si="136"/>
        <v/>
      </c>
      <c r="E166" s="101" t="s">
        <v>290</v>
      </c>
      <c r="F166" s="18">
        <f>Decsheets!$V$6</f>
        <v>5</v>
      </c>
      <c r="G166" s="10"/>
      <c r="H166" s="10"/>
      <c r="I166" s="19"/>
      <c r="J166" s="16" t="str">
        <f t="shared" si="140"/>
        <v/>
      </c>
      <c r="K166" s="16" t="str">
        <f t="shared" si="140"/>
        <v/>
      </c>
      <c r="L166" s="16" t="str">
        <f t="shared" si="140"/>
        <v/>
      </c>
      <c r="M166" s="16" t="str">
        <f t="shared" si="140"/>
        <v/>
      </c>
      <c r="N166" s="16" t="str">
        <f t="shared" si="140"/>
        <v/>
      </c>
      <c r="O166" s="16" t="str">
        <f t="shared" si="140"/>
        <v/>
      </c>
      <c r="P166" s="16" t="str">
        <f t="shared" si="140"/>
        <v/>
      </c>
      <c r="Q166" s="16" t="str">
        <f t="shared" si="140"/>
        <v/>
      </c>
      <c r="R166" s="16"/>
      <c r="S166" s="10"/>
      <c r="T166" s="259" t="str">
        <f t="shared" si="141"/>
        <v>.</v>
      </c>
    </row>
    <row r="167" spans="1:20" x14ac:dyDescent="0.3">
      <c r="A167" s="124"/>
      <c r="B167" s="55">
        <v>3</v>
      </c>
      <c r="C167" s="18" t="str">
        <f t="shared" si="139"/>
        <v/>
      </c>
      <c r="D167" s="18" t="str">
        <f t="shared" si="136"/>
        <v/>
      </c>
      <c r="E167" s="101" t="s">
        <v>290</v>
      </c>
      <c r="F167" s="18">
        <f>Decsheets!$V$7</f>
        <v>4</v>
      </c>
      <c r="G167" s="10"/>
      <c r="H167" s="10"/>
      <c r="I167" s="19"/>
      <c r="J167" s="16" t="str">
        <f t="shared" si="140"/>
        <v/>
      </c>
      <c r="K167" s="16" t="str">
        <f t="shared" si="140"/>
        <v/>
      </c>
      <c r="L167" s="16" t="str">
        <f t="shared" si="140"/>
        <v/>
      </c>
      <c r="M167" s="16" t="str">
        <f t="shared" si="140"/>
        <v/>
      </c>
      <c r="N167" s="16" t="str">
        <f t="shared" si="140"/>
        <v/>
      </c>
      <c r="O167" s="16" t="str">
        <f t="shared" si="140"/>
        <v/>
      </c>
      <c r="P167" s="16" t="str">
        <f t="shared" si="140"/>
        <v/>
      </c>
      <c r="Q167" s="16" t="str">
        <f t="shared" si="140"/>
        <v/>
      </c>
      <c r="R167" s="16"/>
      <c r="S167" s="10"/>
      <c r="T167" s="259" t="str">
        <f t="shared" si="141"/>
        <v>.</v>
      </c>
    </row>
    <row r="168" spans="1:20" x14ac:dyDescent="0.3">
      <c r="A168" s="124"/>
      <c r="B168" s="55" t="s">
        <v>22</v>
      </c>
      <c r="C168" s="18" t="str">
        <f t="shared" si="139"/>
        <v/>
      </c>
      <c r="D168" s="18" t="str">
        <f t="shared" si="136"/>
        <v/>
      </c>
      <c r="E168" s="101" t="s">
        <v>290</v>
      </c>
      <c r="F168" s="18">
        <f>Decsheets!$V$8</f>
        <v>3</v>
      </c>
      <c r="G168" s="10"/>
      <c r="H168" s="10"/>
      <c r="I168" s="19"/>
      <c r="J168" s="16" t="str">
        <f t="shared" si="140"/>
        <v/>
      </c>
      <c r="K168" s="16" t="str">
        <f t="shared" si="140"/>
        <v/>
      </c>
      <c r="L168" s="16" t="str">
        <f t="shared" si="140"/>
        <v/>
      </c>
      <c r="M168" s="16" t="str">
        <f t="shared" si="140"/>
        <v/>
      </c>
      <c r="N168" s="16" t="str">
        <f t="shared" si="140"/>
        <v/>
      </c>
      <c r="O168" s="16" t="str">
        <f t="shared" si="140"/>
        <v/>
      </c>
      <c r="P168" s="16" t="str">
        <f t="shared" si="140"/>
        <v/>
      </c>
      <c r="Q168" s="16" t="str">
        <f t="shared" si="140"/>
        <v/>
      </c>
      <c r="R168" s="16"/>
      <c r="S168" s="10"/>
      <c r="T168" s="259" t="str">
        <f t="shared" si="141"/>
        <v>.</v>
      </c>
    </row>
    <row r="169" spans="1:20" x14ac:dyDescent="0.3">
      <c r="A169" s="124"/>
      <c r="B169" s="55" t="s">
        <v>23</v>
      </c>
      <c r="C169" s="18" t="str">
        <f t="shared" si="139"/>
        <v/>
      </c>
      <c r="D169" s="18" t="str">
        <f t="shared" si="136"/>
        <v/>
      </c>
      <c r="E169" s="101" t="s">
        <v>290</v>
      </c>
      <c r="F169" s="18">
        <f>Decsheets!$V$9</f>
        <v>2</v>
      </c>
      <c r="G169" s="10"/>
      <c r="H169" s="10"/>
      <c r="I169" s="19"/>
      <c r="J169" s="16" t="str">
        <f t="shared" si="140"/>
        <v/>
      </c>
      <c r="K169" s="16" t="str">
        <f t="shared" si="140"/>
        <v/>
      </c>
      <c r="L169" s="16" t="str">
        <f t="shared" si="140"/>
        <v/>
      </c>
      <c r="M169" s="16" t="str">
        <f t="shared" si="140"/>
        <v/>
      </c>
      <c r="N169" s="16" t="str">
        <f t="shared" si="140"/>
        <v/>
      </c>
      <c r="O169" s="16" t="str">
        <f t="shared" si="140"/>
        <v/>
      </c>
      <c r="P169" s="16" t="str">
        <f t="shared" si="140"/>
        <v/>
      </c>
      <c r="Q169" s="16" t="str">
        <f t="shared" si="140"/>
        <v/>
      </c>
      <c r="R169" s="16"/>
      <c r="S169" s="10"/>
      <c r="T169" s="259" t="str">
        <f t="shared" si="141"/>
        <v>.</v>
      </c>
    </row>
    <row r="170" spans="1:20" x14ac:dyDescent="0.3">
      <c r="A170" s="124"/>
      <c r="B170" s="55" t="s">
        <v>24</v>
      </c>
      <c r="C170" s="18" t="str">
        <f t="shared" si="139"/>
        <v/>
      </c>
      <c r="D170" s="18" t="str">
        <f t="shared" si="136"/>
        <v/>
      </c>
      <c r="E170" s="101" t="s">
        <v>290</v>
      </c>
      <c r="F170" s="18">
        <f>Decsheets!$V$10</f>
        <v>1</v>
      </c>
      <c r="G170" s="10"/>
      <c r="H170" s="10"/>
      <c r="I170" s="19"/>
      <c r="J170" s="16" t="str">
        <f t="shared" si="140"/>
        <v/>
      </c>
      <c r="K170" s="16" t="str">
        <f t="shared" si="140"/>
        <v/>
      </c>
      <c r="L170" s="16" t="str">
        <f t="shared" si="140"/>
        <v/>
      </c>
      <c r="M170" s="16" t="str">
        <f t="shared" si="140"/>
        <v/>
      </c>
      <c r="N170" s="16" t="str">
        <f t="shared" si="140"/>
        <v/>
      </c>
      <c r="O170" s="16" t="str">
        <f t="shared" si="140"/>
        <v/>
      </c>
      <c r="P170" s="16" t="str">
        <f t="shared" si="140"/>
        <v/>
      </c>
      <c r="Q170" s="16" t="str">
        <f t="shared" si="140"/>
        <v/>
      </c>
      <c r="R170" s="16"/>
      <c r="S170" s="10"/>
      <c r="T170" s="259" t="str">
        <f t="shared" si="141"/>
        <v>.</v>
      </c>
    </row>
    <row r="171" spans="1:20" x14ac:dyDescent="0.3">
      <c r="A171" s="124"/>
      <c r="B171" s="55">
        <v>7</v>
      </c>
      <c r="C171" s="18" t="str">
        <f t="shared" si="139"/>
        <v/>
      </c>
      <c r="D171" s="18" t="str">
        <f t="shared" si="136"/>
        <v/>
      </c>
      <c r="E171" s="101" t="s">
        <v>290</v>
      </c>
      <c r="F171" s="18" t="str">
        <f>Decsheets!$V$11</f>
        <v>-</v>
      </c>
      <c r="G171" s="10"/>
      <c r="H171" s="10"/>
      <c r="I171" s="19"/>
      <c r="J171" s="16" t="str">
        <f t="shared" si="140"/>
        <v/>
      </c>
      <c r="K171" s="16" t="str">
        <f t="shared" si="140"/>
        <v/>
      </c>
      <c r="L171" s="16" t="str">
        <f t="shared" si="140"/>
        <v/>
      </c>
      <c r="M171" s="16" t="str">
        <f t="shared" si="140"/>
        <v/>
      </c>
      <c r="N171" s="16" t="str">
        <f t="shared" si="140"/>
        <v/>
      </c>
      <c r="O171" s="16" t="str">
        <f t="shared" si="140"/>
        <v/>
      </c>
      <c r="P171" s="16" t="str">
        <f t="shared" si="140"/>
        <v/>
      </c>
      <c r="Q171" s="16" t="str">
        <f t="shared" si="140"/>
        <v/>
      </c>
      <c r="R171" s="16">
        <f>SUM(Decsheets!$V$5:$V$12)-(SUM(J165:P171))</f>
        <v>21</v>
      </c>
      <c r="S171" s="10"/>
      <c r="T171" s="259" t="str">
        <f t="shared" si="141"/>
        <v>.</v>
      </c>
    </row>
    <row r="172" spans="1:20" x14ac:dyDescent="0.3">
      <c r="A172" s="126" t="s">
        <v>10</v>
      </c>
      <c r="B172" s="54"/>
      <c r="C172" s="20" t="s">
        <v>78</v>
      </c>
      <c r="D172" s="19"/>
      <c r="E172" s="128" t="s">
        <v>290</v>
      </c>
      <c r="F172" s="19"/>
      <c r="G172" s="10"/>
      <c r="H172" s="10"/>
      <c r="I172" s="10"/>
      <c r="J172" s="16"/>
      <c r="K172" s="16"/>
      <c r="L172" s="16"/>
      <c r="M172" s="16"/>
      <c r="N172" s="16"/>
      <c r="O172" s="16"/>
      <c r="P172" s="16"/>
      <c r="Q172" s="16"/>
      <c r="R172" s="16"/>
      <c r="S172" s="10" t="s">
        <v>41</v>
      </c>
      <c r="T172" s="260"/>
    </row>
    <row r="173" spans="1:20" x14ac:dyDescent="0.3">
      <c r="A173" s="124"/>
      <c r="B173" s="55">
        <v>1</v>
      </c>
      <c r="C173" s="18" t="str">
        <f t="shared" ref="C173:C179" si="142">IF(A173="","",VLOOKUP($A$172,IF(LEN(A173)=2,U17MB,U17MA),VLOOKUP(LEFT(A173,1),club,6,FALSE),FALSE))</f>
        <v/>
      </c>
      <c r="D173" s="18" t="str">
        <f t="shared" si="136"/>
        <v/>
      </c>
      <c r="E173" s="101" t="s">
        <v>290</v>
      </c>
      <c r="F173" s="18">
        <f>Decsheets!$V$5</f>
        <v>6</v>
      </c>
      <c r="G173" s="10"/>
      <c r="H173" s="10"/>
      <c r="I173" s="19"/>
      <c r="J173" s="16" t="str">
        <f t="shared" ref="J173:Q179" si="143">IF($A173="","",IF(LEFT($A173,1)=J$12,$F173,""))</f>
        <v/>
      </c>
      <c r="K173" s="16" t="str">
        <f t="shared" si="143"/>
        <v/>
      </c>
      <c r="L173" s="16" t="str">
        <f t="shared" si="143"/>
        <v/>
      </c>
      <c r="M173" s="16" t="str">
        <f t="shared" si="143"/>
        <v/>
      </c>
      <c r="N173" s="16" t="str">
        <f t="shared" si="143"/>
        <v/>
      </c>
      <c r="O173" s="16" t="str">
        <f t="shared" si="143"/>
        <v/>
      </c>
      <c r="P173" s="16" t="str">
        <f t="shared" si="143"/>
        <v/>
      </c>
      <c r="Q173" s="16" t="str">
        <f t="shared" si="143"/>
        <v/>
      </c>
      <c r="R173" s="16"/>
      <c r="S173" s="10"/>
      <c r="T173" s="259" t="str">
        <f t="shared" ref="T173:T179" si="144">IFERROR(IF(E173=".",".",IF(E173&gt;=$AN$34,"L9",IF(E173&gt;=$AM$34,"L8",IF(E173&gt;=$AL$34,"L7",IF(E173&gt;=$AK$34,"L6",IF(E173&gt;=$AJ$34,"L5",IF(E173&gt;=$AI$34,"L4",IF(E173&gt;=$AH$34,"L3",IF(E173&gt;=$AG$34,"L2",IF(E173&gt;=$AF$34,"L1","-")))))))))),"?")</f>
        <v>.</v>
      </c>
    </row>
    <row r="174" spans="1:20" x14ac:dyDescent="0.3">
      <c r="A174" s="124"/>
      <c r="B174" s="55">
        <v>2</v>
      </c>
      <c r="C174" s="18" t="str">
        <f t="shared" si="142"/>
        <v/>
      </c>
      <c r="D174" s="18" t="str">
        <f t="shared" si="136"/>
        <v/>
      </c>
      <c r="E174" s="101" t="s">
        <v>290</v>
      </c>
      <c r="F174" s="18">
        <f>Decsheets!$V$6</f>
        <v>5</v>
      </c>
      <c r="G174" s="10"/>
      <c r="H174" s="10"/>
      <c r="I174" s="19"/>
      <c r="J174" s="16" t="str">
        <f t="shared" si="143"/>
        <v/>
      </c>
      <c r="K174" s="16" t="str">
        <f t="shared" si="143"/>
        <v/>
      </c>
      <c r="L174" s="16" t="str">
        <f t="shared" si="143"/>
        <v/>
      </c>
      <c r="M174" s="16" t="str">
        <f t="shared" si="143"/>
        <v/>
      </c>
      <c r="N174" s="16" t="str">
        <f t="shared" si="143"/>
        <v/>
      </c>
      <c r="O174" s="16" t="str">
        <f t="shared" si="143"/>
        <v/>
      </c>
      <c r="P174" s="16" t="str">
        <f t="shared" si="143"/>
        <v/>
      </c>
      <c r="Q174" s="16" t="str">
        <f t="shared" si="143"/>
        <v/>
      </c>
      <c r="R174" s="16"/>
      <c r="S174" s="10"/>
      <c r="T174" s="259" t="str">
        <f t="shared" si="144"/>
        <v>.</v>
      </c>
    </row>
    <row r="175" spans="1:20" x14ac:dyDescent="0.3">
      <c r="A175" s="124"/>
      <c r="B175" s="55">
        <v>3</v>
      </c>
      <c r="C175" s="18" t="str">
        <f t="shared" si="142"/>
        <v/>
      </c>
      <c r="D175" s="18" t="str">
        <f t="shared" si="136"/>
        <v/>
      </c>
      <c r="E175" s="101" t="s">
        <v>290</v>
      </c>
      <c r="F175" s="18">
        <f>Decsheets!$V$7</f>
        <v>4</v>
      </c>
      <c r="G175" s="10"/>
      <c r="H175" s="10"/>
      <c r="I175" s="19"/>
      <c r="J175" s="16" t="str">
        <f t="shared" si="143"/>
        <v/>
      </c>
      <c r="K175" s="16" t="str">
        <f t="shared" si="143"/>
        <v/>
      </c>
      <c r="L175" s="16" t="str">
        <f t="shared" si="143"/>
        <v/>
      </c>
      <c r="M175" s="16" t="str">
        <f t="shared" si="143"/>
        <v/>
      </c>
      <c r="N175" s="16" t="str">
        <f t="shared" si="143"/>
        <v/>
      </c>
      <c r="O175" s="16" t="str">
        <f t="shared" si="143"/>
        <v/>
      </c>
      <c r="P175" s="16" t="str">
        <f t="shared" si="143"/>
        <v/>
      </c>
      <c r="Q175" s="16" t="str">
        <f t="shared" si="143"/>
        <v/>
      </c>
      <c r="R175" s="16"/>
      <c r="S175" s="10"/>
      <c r="T175" s="259" t="str">
        <f t="shared" si="144"/>
        <v>.</v>
      </c>
    </row>
    <row r="176" spans="1:20" x14ac:dyDescent="0.3">
      <c r="A176" s="124"/>
      <c r="B176" s="55" t="s">
        <v>22</v>
      </c>
      <c r="C176" s="18" t="str">
        <f t="shared" si="142"/>
        <v/>
      </c>
      <c r="D176" s="18" t="str">
        <f t="shared" si="136"/>
        <v/>
      </c>
      <c r="E176" s="101" t="s">
        <v>290</v>
      </c>
      <c r="F176" s="18">
        <f>Decsheets!$V$8</f>
        <v>3</v>
      </c>
      <c r="G176" s="10"/>
      <c r="H176" s="10"/>
      <c r="I176" s="19"/>
      <c r="J176" s="16" t="str">
        <f t="shared" si="143"/>
        <v/>
      </c>
      <c r="K176" s="16" t="str">
        <f t="shared" si="143"/>
        <v/>
      </c>
      <c r="L176" s="16" t="str">
        <f t="shared" si="143"/>
        <v/>
      </c>
      <c r="M176" s="16" t="str">
        <f t="shared" si="143"/>
        <v/>
      </c>
      <c r="N176" s="16" t="str">
        <f t="shared" si="143"/>
        <v/>
      </c>
      <c r="O176" s="16" t="str">
        <f t="shared" si="143"/>
        <v/>
      </c>
      <c r="P176" s="16" t="str">
        <f t="shared" si="143"/>
        <v/>
      </c>
      <c r="Q176" s="16" t="str">
        <f t="shared" si="143"/>
        <v/>
      </c>
      <c r="R176" s="16"/>
      <c r="S176" s="10"/>
      <c r="T176" s="259" t="str">
        <f t="shared" si="144"/>
        <v>.</v>
      </c>
    </row>
    <row r="177" spans="1:20" x14ac:dyDescent="0.3">
      <c r="A177" s="124"/>
      <c r="B177" s="55" t="s">
        <v>23</v>
      </c>
      <c r="C177" s="18" t="str">
        <f t="shared" si="142"/>
        <v/>
      </c>
      <c r="D177" s="18" t="str">
        <f t="shared" si="136"/>
        <v/>
      </c>
      <c r="E177" s="101" t="s">
        <v>290</v>
      </c>
      <c r="F177" s="18">
        <f>Decsheets!$V$9</f>
        <v>2</v>
      </c>
      <c r="G177" s="10"/>
      <c r="H177" s="10"/>
      <c r="I177" s="19"/>
      <c r="J177" s="16" t="str">
        <f t="shared" si="143"/>
        <v/>
      </c>
      <c r="K177" s="16" t="str">
        <f t="shared" si="143"/>
        <v/>
      </c>
      <c r="L177" s="16" t="str">
        <f t="shared" si="143"/>
        <v/>
      </c>
      <c r="M177" s="16" t="str">
        <f t="shared" si="143"/>
        <v/>
      </c>
      <c r="N177" s="16" t="str">
        <f t="shared" si="143"/>
        <v/>
      </c>
      <c r="O177" s="16" t="str">
        <f t="shared" si="143"/>
        <v/>
      </c>
      <c r="P177" s="16" t="str">
        <f t="shared" si="143"/>
        <v/>
      </c>
      <c r="Q177" s="16" t="str">
        <f t="shared" si="143"/>
        <v/>
      </c>
      <c r="R177" s="16"/>
      <c r="S177" s="10"/>
      <c r="T177" s="259" t="str">
        <f t="shared" si="144"/>
        <v>.</v>
      </c>
    </row>
    <row r="178" spans="1:20" x14ac:dyDescent="0.3">
      <c r="A178" s="124"/>
      <c r="B178" s="55" t="s">
        <v>24</v>
      </c>
      <c r="C178" s="18" t="str">
        <f t="shared" si="142"/>
        <v/>
      </c>
      <c r="D178" s="18" t="str">
        <f t="shared" si="136"/>
        <v/>
      </c>
      <c r="E178" s="101" t="s">
        <v>290</v>
      </c>
      <c r="F178" s="18">
        <f>Decsheets!$V$10</f>
        <v>1</v>
      </c>
      <c r="G178" s="10"/>
      <c r="H178" s="10"/>
      <c r="I178" s="19"/>
      <c r="J178" s="16" t="str">
        <f t="shared" si="143"/>
        <v/>
      </c>
      <c r="K178" s="16" t="str">
        <f t="shared" si="143"/>
        <v/>
      </c>
      <c r="L178" s="16" t="str">
        <f t="shared" si="143"/>
        <v/>
      </c>
      <c r="M178" s="16" t="str">
        <f t="shared" si="143"/>
        <v/>
      </c>
      <c r="N178" s="16" t="str">
        <f t="shared" si="143"/>
        <v/>
      </c>
      <c r="O178" s="16" t="str">
        <f t="shared" si="143"/>
        <v/>
      </c>
      <c r="P178" s="16" t="str">
        <f t="shared" si="143"/>
        <v/>
      </c>
      <c r="Q178" s="16" t="str">
        <f t="shared" si="143"/>
        <v/>
      </c>
      <c r="R178" s="16"/>
      <c r="S178" s="10"/>
      <c r="T178" s="259" t="str">
        <f t="shared" si="144"/>
        <v>.</v>
      </c>
    </row>
    <row r="179" spans="1:20" x14ac:dyDescent="0.3">
      <c r="A179" s="124"/>
      <c r="B179" s="55">
        <v>7</v>
      </c>
      <c r="C179" s="18" t="str">
        <f t="shared" si="142"/>
        <v/>
      </c>
      <c r="D179" s="18" t="str">
        <f t="shared" si="136"/>
        <v/>
      </c>
      <c r="E179" s="101" t="s">
        <v>290</v>
      </c>
      <c r="F179" s="18" t="str">
        <f>Decsheets!$V$11</f>
        <v>-</v>
      </c>
      <c r="G179" s="10"/>
      <c r="H179" s="10"/>
      <c r="I179" s="19"/>
      <c r="J179" s="16" t="str">
        <f t="shared" si="143"/>
        <v/>
      </c>
      <c r="K179" s="16" t="str">
        <f t="shared" si="143"/>
        <v/>
      </c>
      <c r="L179" s="16" t="str">
        <f t="shared" si="143"/>
        <v/>
      </c>
      <c r="M179" s="16" t="str">
        <f t="shared" si="143"/>
        <v/>
      </c>
      <c r="N179" s="16" t="str">
        <f t="shared" si="143"/>
        <v/>
      </c>
      <c r="O179" s="16" t="str">
        <f t="shared" si="143"/>
        <v/>
      </c>
      <c r="P179" s="16" t="str">
        <f t="shared" si="143"/>
        <v/>
      </c>
      <c r="Q179" s="16" t="str">
        <f t="shared" si="143"/>
        <v/>
      </c>
      <c r="R179" s="16">
        <f>SUM(Decsheets!$V$5:$V$12)-(SUM(J173:P179))</f>
        <v>21</v>
      </c>
      <c r="S179" s="10"/>
      <c r="T179" s="259" t="str">
        <f t="shared" si="144"/>
        <v>.</v>
      </c>
    </row>
    <row r="180" spans="1:20" x14ac:dyDescent="0.3">
      <c r="A180" s="126" t="s">
        <v>11</v>
      </c>
      <c r="B180" s="54"/>
      <c r="C180" s="20" t="s">
        <v>79</v>
      </c>
      <c r="D180" s="19"/>
      <c r="E180" s="128" t="s">
        <v>290</v>
      </c>
      <c r="F180" s="19"/>
      <c r="G180" s="10"/>
      <c r="H180" s="10"/>
      <c r="I180" s="10"/>
      <c r="J180" s="16"/>
      <c r="K180" s="16"/>
      <c r="L180" s="16"/>
      <c r="M180" s="16"/>
      <c r="N180" s="16"/>
      <c r="O180" s="16"/>
      <c r="P180" s="16"/>
      <c r="Q180" s="16"/>
      <c r="R180" s="16"/>
      <c r="S180" s="10" t="s">
        <v>42</v>
      </c>
      <c r="T180" s="260"/>
    </row>
    <row r="181" spans="1:20" x14ac:dyDescent="0.3">
      <c r="A181" s="124"/>
      <c r="B181" s="55">
        <v>1</v>
      </c>
      <c r="C181" s="18" t="str">
        <f t="shared" ref="C181:C187" si="145">IF(A181="","",VLOOKUP($A$180,IF(LEN(A181)=2,U17MB,U17MA),VLOOKUP(LEFT(A181,1),club,6,FALSE),FALSE))</f>
        <v/>
      </c>
      <c r="D181" s="18" t="str">
        <f t="shared" si="136"/>
        <v/>
      </c>
      <c r="E181" s="101" t="s">
        <v>290</v>
      </c>
      <c r="F181" s="18">
        <f>Decsheets!$V$5</f>
        <v>6</v>
      </c>
      <c r="G181" s="10"/>
      <c r="H181" s="10"/>
      <c r="I181" s="19"/>
      <c r="J181" s="16" t="str">
        <f t="shared" ref="J181:Q187" si="146">IF($A181="","",IF(LEFT($A181,1)=J$12,$F181,""))</f>
        <v/>
      </c>
      <c r="K181" s="16" t="str">
        <f t="shared" si="146"/>
        <v/>
      </c>
      <c r="L181" s="16" t="str">
        <f t="shared" si="146"/>
        <v/>
      </c>
      <c r="M181" s="16" t="str">
        <f t="shared" si="146"/>
        <v/>
      </c>
      <c r="N181" s="16" t="str">
        <f t="shared" si="146"/>
        <v/>
      </c>
      <c r="O181" s="16" t="str">
        <f t="shared" si="146"/>
        <v/>
      </c>
      <c r="P181" s="16" t="str">
        <f t="shared" si="146"/>
        <v/>
      </c>
      <c r="Q181" s="16" t="str">
        <f t="shared" si="146"/>
        <v/>
      </c>
      <c r="R181" s="16"/>
      <c r="S181" s="10"/>
      <c r="T181" s="259" t="str">
        <f t="shared" ref="T181:T187" si="147">IFERROR(IF(E181=".",".",IF(E181&gt;=$AN$31,"L9",IF(E181&gt;=$AM$31,"L8",IF(E181&gt;=$AL$31,"L7",IF(E181&gt;=$AK$31,"L6",IF(E181&gt;=$AJ$31,"L5",IF(E181&gt;=$AI$31,"L4",IF(E181&gt;=$AH$31,"L3",IF(E181&gt;=$AG$31,"L2",IF(E181&gt;=$AF$31,"L1","-")))))))))),"?")</f>
        <v>.</v>
      </c>
    </row>
    <row r="182" spans="1:20" x14ac:dyDescent="0.3">
      <c r="A182" s="124"/>
      <c r="B182" s="55">
        <v>2</v>
      </c>
      <c r="C182" s="18" t="str">
        <f t="shared" si="145"/>
        <v/>
      </c>
      <c r="D182" s="18" t="str">
        <f t="shared" si="136"/>
        <v/>
      </c>
      <c r="E182" s="101" t="s">
        <v>290</v>
      </c>
      <c r="F182" s="18">
        <f>Decsheets!$V$6</f>
        <v>5</v>
      </c>
      <c r="G182" s="10"/>
      <c r="H182" s="10"/>
      <c r="I182" s="19"/>
      <c r="J182" s="16" t="str">
        <f t="shared" si="146"/>
        <v/>
      </c>
      <c r="K182" s="16" t="str">
        <f t="shared" si="146"/>
        <v/>
      </c>
      <c r="L182" s="16" t="str">
        <f t="shared" si="146"/>
        <v/>
      </c>
      <c r="M182" s="16" t="str">
        <f t="shared" si="146"/>
        <v/>
      </c>
      <c r="N182" s="16" t="str">
        <f t="shared" si="146"/>
        <v/>
      </c>
      <c r="O182" s="16" t="str">
        <f t="shared" si="146"/>
        <v/>
      </c>
      <c r="P182" s="16" t="str">
        <f t="shared" si="146"/>
        <v/>
      </c>
      <c r="Q182" s="16" t="str">
        <f t="shared" si="146"/>
        <v/>
      </c>
      <c r="R182" s="16"/>
      <c r="S182" s="10"/>
      <c r="T182" s="259" t="str">
        <f t="shared" si="147"/>
        <v>.</v>
      </c>
    </row>
    <row r="183" spans="1:20" x14ac:dyDescent="0.3">
      <c r="A183" s="124"/>
      <c r="B183" s="55">
        <v>3</v>
      </c>
      <c r="C183" s="18" t="str">
        <f t="shared" si="145"/>
        <v/>
      </c>
      <c r="D183" s="18" t="str">
        <f t="shared" si="136"/>
        <v/>
      </c>
      <c r="E183" s="101" t="s">
        <v>290</v>
      </c>
      <c r="F183" s="18">
        <f>Decsheets!$V$7</f>
        <v>4</v>
      </c>
      <c r="G183" s="10"/>
      <c r="H183" s="10"/>
      <c r="I183" s="19"/>
      <c r="J183" s="16" t="str">
        <f t="shared" si="146"/>
        <v/>
      </c>
      <c r="K183" s="16" t="str">
        <f t="shared" si="146"/>
        <v/>
      </c>
      <c r="L183" s="16" t="str">
        <f t="shared" si="146"/>
        <v/>
      </c>
      <c r="M183" s="16" t="str">
        <f t="shared" si="146"/>
        <v/>
      </c>
      <c r="N183" s="16" t="str">
        <f t="shared" si="146"/>
        <v/>
      </c>
      <c r="O183" s="16" t="str">
        <f t="shared" si="146"/>
        <v/>
      </c>
      <c r="P183" s="16" t="str">
        <f t="shared" si="146"/>
        <v/>
      </c>
      <c r="Q183" s="16" t="str">
        <f t="shared" si="146"/>
        <v/>
      </c>
      <c r="R183" s="16"/>
      <c r="S183" s="10"/>
      <c r="T183" s="259" t="str">
        <f t="shared" si="147"/>
        <v>.</v>
      </c>
    </row>
    <row r="184" spans="1:20" x14ac:dyDescent="0.3">
      <c r="A184" s="124"/>
      <c r="B184" s="55" t="s">
        <v>22</v>
      </c>
      <c r="C184" s="18" t="str">
        <f t="shared" si="145"/>
        <v/>
      </c>
      <c r="D184" s="18" t="str">
        <f t="shared" si="136"/>
        <v/>
      </c>
      <c r="E184" s="101" t="s">
        <v>290</v>
      </c>
      <c r="F184" s="18">
        <f>Decsheets!$V$8</f>
        <v>3</v>
      </c>
      <c r="G184" s="10"/>
      <c r="H184" s="10"/>
      <c r="I184" s="19"/>
      <c r="J184" s="16" t="str">
        <f t="shared" si="146"/>
        <v/>
      </c>
      <c r="K184" s="16" t="str">
        <f t="shared" si="146"/>
        <v/>
      </c>
      <c r="L184" s="16" t="str">
        <f t="shared" si="146"/>
        <v/>
      </c>
      <c r="M184" s="16" t="str">
        <f t="shared" si="146"/>
        <v/>
      </c>
      <c r="N184" s="16" t="str">
        <f t="shared" si="146"/>
        <v/>
      </c>
      <c r="O184" s="16" t="str">
        <f t="shared" si="146"/>
        <v/>
      </c>
      <c r="P184" s="16" t="str">
        <f t="shared" si="146"/>
        <v/>
      </c>
      <c r="Q184" s="16" t="str">
        <f t="shared" si="146"/>
        <v/>
      </c>
      <c r="R184" s="16"/>
      <c r="S184" s="10"/>
      <c r="T184" s="259" t="str">
        <f t="shared" si="147"/>
        <v>.</v>
      </c>
    </row>
    <row r="185" spans="1:20" x14ac:dyDescent="0.3">
      <c r="A185" s="124"/>
      <c r="B185" s="55" t="s">
        <v>23</v>
      </c>
      <c r="C185" s="18" t="str">
        <f t="shared" si="145"/>
        <v/>
      </c>
      <c r="D185" s="18" t="str">
        <f t="shared" si="136"/>
        <v/>
      </c>
      <c r="E185" s="101" t="s">
        <v>290</v>
      </c>
      <c r="F185" s="18">
        <f>Decsheets!$V$9</f>
        <v>2</v>
      </c>
      <c r="G185" s="10"/>
      <c r="H185" s="10"/>
      <c r="I185" s="19"/>
      <c r="J185" s="16" t="str">
        <f t="shared" si="146"/>
        <v/>
      </c>
      <c r="K185" s="16" t="str">
        <f t="shared" si="146"/>
        <v/>
      </c>
      <c r="L185" s="16" t="str">
        <f t="shared" si="146"/>
        <v/>
      </c>
      <c r="M185" s="16" t="str">
        <f t="shared" si="146"/>
        <v/>
      </c>
      <c r="N185" s="16" t="str">
        <f t="shared" si="146"/>
        <v/>
      </c>
      <c r="O185" s="16" t="str">
        <f t="shared" si="146"/>
        <v/>
      </c>
      <c r="P185" s="16" t="str">
        <f t="shared" si="146"/>
        <v/>
      </c>
      <c r="Q185" s="16" t="str">
        <f t="shared" si="146"/>
        <v/>
      </c>
      <c r="R185" s="16"/>
      <c r="S185" s="10"/>
      <c r="T185" s="259" t="str">
        <f t="shared" si="147"/>
        <v>.</v>
      </c>
    </row>
    <row r="186" spans="1:20" x14ac:dyDescent="0.3">
      <c r="A186" s="124"/>
      <c r="B186" s="55" t="s">
        <v>24</v>
      </c>
      <c r="C186" s="18" t="str">
        <f t="shared" si="145"/>
        <v/>
      </c>
      <c r="D186" s="18" t="str">
        <f t="shared" si="136"/>
        <v/>
      </c>
      <c r="E186" s="101" t="s">
        <v>290</v>
      </c>
      <c r="F186" s="18">
        <f>Decsheets!$V$10</f>
        <v>1</v>
      </c>
      <c r="G186" s="10"/>
      <c r="H186" s="10"/>
      <c r="I186" s="19"/>
      <c r="J186" s="16" t="str">
        <f t="shared" si="146"/>
        <v/>
      </c>
      <c r="K186" s="16" t="str">
        <f t="shared" si="146"/>
        <v/>
      </c>
      <c r="L186" s="16" t="str">
        <f t="shared" si="146"/>
        <v/>
      </c>
      <c r="M186" s="16" t="str">
        <f t="shared" si="146"/>
        <v/>
      </c>
      <c r="N186" s="16" t="str">
        <f t="shared" si="146"/>
        <v/>
      </c>
      <c r="O186" s="16" t="str">
        <f t="shared" si="146"/>
        <v/>
      </c>
      <c r="P186" s="16" t="str">
        <f t="shared" si="146"/>
        <v/>
      </c>
      <c r="Q186" s="16" t="str">
        <f t="shared" si="146"/>
        <v/>
      </c>
      <c r="R186" s="16"/>
      <c r="S186" s="10"/>
      <c r="T186" s="259" t="str">
        <f t="shared" si="147"/>
        <v>.</v>
      </c>
    </row>
    <row r="187" spans="1:20" x14ac:dyDescent="0.3">
      <c r="A187" s="124"/>
      <c r="B187" s="55">
        <v>7</v>
      </c>
      <c r="C187" s="18" t="str">
        <f t="shared" si="145"/>
        <v/>
      </c>
      <c r="D187" s="18" t="str">
        <f t="shared" si="136"/>
        <v/>
      </c>
      <c r="E187" s="101" t="s">
        <v>290</v>
      </c>
      <c r="F187" s="18" t="str">
        <f>Decsheets!$V$11</f>
        <v>-</v>
      </c>
      <c r="G187" s="10"/>
      <c r="H187" s="10"/>
      <c r="I187" s="19"/>
      <c r="J187" s="16" t="str">
        <f t="shared" si="146"/>
        <v/>
      </c>
      <c r="K187" s="16" t="str">
        <f t="shared" si="146"/>
        <v/>
      </c>
      <c r="L187" s="16" t="str">
        <f t="shared" si="146"/>
        <v/>
      </c>
      <c r="M187" s="16" t="str">
        <f t="shared" si="146"/>
        <v/>
      </c>
      <c r="N187" s="16" t="str">
        <f t="shared" si="146"/>
        <v/>
      </c>
      <c r="O187" s="16" t="str">
        <f t="shared" si="146"/>
        <v/>
      </c>
      <c r="P187" s="16" t="str">
        <f t="shared" si="146"/>
        <v/>
      </c>
      <c r="Q187" s="16" t="str">
        <f t="shared" si="146"/>
        <v/>
      </c>
      <c r="R187" s="16">
        <f>SUM(Decsheets!$V$5:$V$12)-(SUM(J181:P187))</f>
        <v>21</v>
      </c>
      <c r="S187" s="10"/>
      <c r="T187" s="259" t="str">
        <f t="shared" si="147"/>
        <v>.</v>
      </c>
    </row>
    <row r="188" spans="1:20" x14ac:dyDescent="0.3">
      <c r="A188" s="126" t="s">
        <v>11</v>
      </c>
      <c r="B188" s="54"/>
      <c r="C188" s="20" t="s">
        <v>80</v>
      </c>
      <c r="D188" s="19"/>
      <c r="E188" s="128" t="s">
        <v>290</v>
      </c>
      <c r="F188" s="19"/>
      <c r="G188" s="10"/>
      <c r="H188" s="10"/>
      <c r="I188" s="10"/>
      <c r="J188" s="16"/>
      <c r="K188" s="16"/>
      <c r="L188" s="16"/>
      <c r="M188" s="16"/>
      <c r="N188" s="16"/>
      <c r="O188" s="16"/>
      <c r="P188" s="16"/>
      <c r="Q188" s="16"/>
      <c r="R188" s="16"/>
      <c r="S188" s="10" t="s">
        <v>43</v>
      </c>
      <c r="T188" s="260"/>
    </row>
    <row r="189" spans="1:20" x14ac:dyDescent="0.3">
      <c r="A189" s="124"/>
      <c r="B189" s="55" t="s">
        <v>273</v>
      </c>
      <c r="C189" s="18" t="str">
        <f t="shared" ref="C189:C195" si="148">IF(A189="","",VLOOKUP($A$188,IF(LEN(A189)=2,U17MB,U17MA),VLOOKUP(LEFT(A189,1),club,6,FALSE),FALSE))</f>
        <v/>
      </c>
      <c r="D189" s="18" t="str">
        <f t="shared" si="136"/>
        <v/>
      </c>
      <c r="E189" s="101" t="s">
        <v>290</v>
      </c>
      <c r="F189" s="18">
        <f>Decsheets!$V$5</f>
        <v>6</v>
      </c>
      <c r="G189" s="10"/>
      <c r="H189" s="10"/>
      <c r="I189" s="19"/>
      <c r="J189" s="16" t="str">
        <f t="shared" ref="J189:Q195" si="149">IF($A189="","",IF(LEFT($A189,1)=J$12,$F189,""))</f>
        <v/>
      </c>
      <c r="K189" s="16" t="str">
        <f t="shared" si="149"/>
        <v/>
      </c>
      <c r="L189" s="16" t="str">
        <f t="shared" si="149"/>
        <v/>
      </c>
      <c r="M189" s="16" t="str">
        <f t="shared" si="149"/>
        <v/>
      </c>
      <c r="N189" s="16" t="str">
        <f t="shared" si="149"/>
        <v/>
      </c>
      <c r="O189" s="16" t="str">
        <f t="shared" si="149"/>
        <v/>
      </c>
      <c r="P189" s="16" t="str">
        <f t="shared" si="149"/>
        <v/>
      </c>
      <c r="Q189" s="16" t="str">
        <f t="shared" si="149"/>
        <v/>
      </c>
      <c r="R189" s="16"/>
      <c r="S189" s="10"/>
      <c r="T189" s="259" t="str">
        <f t="shared" ref="T189:T195" si="150">IFERROR(IF(E189=".",".",IF(E189&gt;=$AN$31,"L9",IF(E189&gt;=$AM$31,"L8",IF(E189&gt;=$AL$31,"L7",IF(E189&gt;=$AK$31,"L6",IF(E189&gt;=$AJ$31,"L5",IF(E189&gt;=$AI$31,"L4",IF(E189&gt;=$AH$31,"L3",IF(E189&gt;=$AG$31,"L2",IF(E189&gt;=$AF$31,"L1","-")))))))))),"?")</f>
        <v>.</v>
      </c>
    </row>
    <row r="190" spans="1:20" x14ac:dyDescent="0.3">
      <c r="A190" s="124"/>
      <c r="B190" s="55">
        <v>2</v>
      </c>
      <c r="C190" s="18" t="str">
        <f t="shared" si="148"/>
        <v/>
      </c>
      <c r="D190" s="18" t="str">
        <f t="shared" si="136"/>
        <v/>
      </c>
      <c r="E190" s="101" t="s">
        <v>290</v>
      </c>
      <c r="F190" s="18">
        <f>Decsheets!$V$6</f>
        <v>5</v>
      </c>
      <c r="G190" s="10"/>
      <c r="H190" s="10"/>
      <c r="I190" s="19"/>
      <c r="J190" s="16" t="str">
        <f t="shared" si="149"/>
        <v/>
      </c>
      <c r="K190" s="16" t="str">
        <f t="shared" si="149"/>
        <v/>
      </c>
      <c r="L190" s="16" t="str">
        <f t="shared" si="149"/>
        <v/>
      </c>
      <c r="M190" s="16" t="str">
        <f t="shared" si="149"/>
        <v/>
      </c>
      <c r="N190" s="16" t="str">
        <f t="shared" si="149"/>
        <v/>
      </c>
      <c r="O190" s="16" t="str">
        <f t="shared" si="149"/>
        <v/>
      </c>
      <c r="P190" s="16" t="str">
        <f t="shared" si="149"/>
        <v/>
      </c>
      <c r="Q190" s="16" t="str">
        <f t="shared" si="149"/>
        <v/>
      </c>
      <c r="R190" s="16"/>
      <c r="S190" s="10"/>
      <c r="T190" s="259" t="str">
        <f t="shared" si="150"/>
        <v>.</v>
      </c>
    </row>
    <row r="191" spans="1:20" x14ac:dyDescent="0.3">
      <c r="A191" s="124"/>
      <c r="B191" s="55">
        <v>3</v>
      </c>
      <c r="C191" s="18" t="str">
        <f t="shared" si="148"/>
        <v/>
      </c>
      <c r="D191" s="18" t="str">
        <f t="shared" si="136"/>
        <v/>
      </c>
      <c r="E191" s="101" t="s">
        <v>290</v>
      </c>
      <c r="F191" s="18">
        <f>Decsheets!$V$7</f>
        <v>4</v>
      </c>
      <c r="G191" s="10"/>
      <c r="H191" s="10"/>
      <c r="I191" s="19"/>
      <c r="J191" s="16" t="str">
        <f t="shared" si="149"/>
        <v/>
      </c>
      <c r="K191" s="16" t="str">
        <f t="shared" si="149"/>
        <v/>
      </c>
      <c r="L191" s="16" t="str">
        <f t="shared" si="149"/>
        <v/>
      </c>
      <c r="M191" s="16" t="str">
        <f t="shared" si="149"/>
        <v/>
      </c>
      <c r="N191" s="16" t="str">
        <f t="shared" si="149"/>
        <v/>
      </c>
      <c r="O191" s="16" t="str">
        <f t="shared" si="149"/>
        <v/>
      </c>
      <c r="P191" s="16" t="str">
        <f t="shared" si="149"/>
        <v/>
      </c>
      <c r="Q191" s="16" t="str">
        <f t="shared" si="149"/>
        <v/>
      </c>
      <c r="R191" s="16"/>
      <c r="S191" s="10"/>
      <c r="T191" s="259" t="str">
        <f t="shared" si="150"/>
        <v>.</v>
      </c>
    </row>
    <row r="192" spans="1:20" x14ac:dyDescent="0.3">
      <c r="A192" s="124"/>
      <c r="B192" s="55" t="s">
        <v>22</v>
      </c>
      <c r="C192" s="18" t="str">
        <f t="shared" si="148"/>
        <v/>
      </c>
      <c r="D192" s="18" t="str">
        <f t="shared" si="136"/>
        <v/>
      </c>
      <c r="E192" s="101" t="s">
        <v>290</v>
      </c>
      <c r="F192" s="18">
        <f>Decsheets!$V$8</f>
        <v>3</v>
      </c>
      <c r="G192" s="10"/>
      <c r="H192" s="10"/>
      <c r="I192" s="19"/>
      <c r="J192" s="16" t="str">
        <f t="shared" si="149"/>
        <v/>
      </c>
      <c r="K192" s="16" t="str">
        <f t="shared" si="149"/>
        <v/>
      </c>
      <c r="L192" s="16" t="str">
        <f t="shared" si="149"/>
        <v/>
      </c>
      <c r="M192" s="16" t="str">
        <f t="shared" si="149"/>
        <v/>
      </c>
      <c r="N192" s="16" t="str">
        <f t="shared" si="149"/>
        <v/>
      </c>
      <c r="O192" s="16" t="str">
        <f t="shared" si="149"/>
        <v/>
      </c>
      <c r="P192" s="16" t="str">
        <f t="shared" si="149"/>
        <v/>
      </c>
      <c r="Q192" s="16" t="str">
        <f t="shared" si="149"/>
        <v/>
      </c>
      <c r="R192" s="16"/>
      <c r="S192" s="10"/>
      <c r="T192" s="259" t="str">
        <f t="shared" si="150"/>
        <v>.</v>
      </c>
    </row>
    <row r="193" spans="1:20" x14ac:dyDescent="0.3">
      <c r="A193" s="124"/>
      <c r="B193" s="55" t="s">
        <v>23</v>
      </c>
      <c r="C193" s="18" t="str">
        <f t="shared" si="148"/>
        <v/>
      </c>
      <c r="D193" s="18" t="str">
        <f t="shared" si="136"/>
        <v/>
      </c>
      <c r="E193" s="101" t="s">
        <v>290</v>
      </c>
      <c r="F193" s="18">
        <f>Decsheets!$V$9</f>
        <v>2</v>
      </c>
      <c r="G193" s="10"/>
      <c r="H193" s="10"/>
      <c r="I193" s="19"/>
      <c r="J193" s="16" t="str">
        <f t="shared" si="149"/>
        <v/>
      </c>
      <c r="K193" s="16" t="str">
        <f t="shared" si="149"/>
        <v/>
      </c>
      <c r="L193" s="16" t="str">
        <f t="shared" si="149"/>
        <v/>
      </c>
      <c r="M193" s="16" t="str">
        <f t="shared" si="149"/>
        <v/>
      </c>
      <c r="N193" s="16" t="str">
        <f t="shared" si="149"/>
        <v/>
      </c>
      <c r="O193" s="16" t="str">
        <f t="shared" si="149"/>
        <v/>
      </c>
      <c r="P193" s="16" t="str">
        <f t="shared" si="149"/>
        <v/>
      </c>
      <c r="Q193" s="16" t="str">
        <f t="shared" si="149"/>
        <v/>
      </c>
      <c r="R193" s="16"/>
      <c r="S193" s="10"/>
      <c r="T193" s="259" t="str">
        <f t="shared" si="150"/>
        <v>.</v>
      </c>
    </row>
    <row r="194" spans="1:20" x14ac:dyDescent="0.3">
      <c r="A194" s="124"/>
      <c r="B194" s="55" t="s">
        <v>24</v>
      </c>
      <c r="C194" s="18" t="str">
        <f t="shared" si="148"/>
        <v/>
      </c>
      <c r="D194" s="18" t="str">
        <f t="shared" si="136"/>
        <v/>
      </c>
      <c r="E194" s="101" t="s">
        <v>290</v>
      </c>
      <c r="F194" s="18">
        <f>Decsheets!$V$10</f>
        <v>1</v>
      </c>
      <c r="G194" s="10"/>
      <c r="H194" s="10"/>
      <c r="I194" s="19"/>
      <c r="J194" s="16" t="str">
        <f t="shared" si="149"/>
        <v/>
      </c>
      <c r="K194" s="16" t="str">
        <f t="shared" si="149"/>
        <v/>
      </c>
      <c r="L194" s="16" t="str">
        <f t="shared" si="149"/>
        <v/>
      </c>
      <c r="M194" s="16" t="str">
        <f t="shared" si="149"/>
        <v/>
      </c>
      <c r="N194" s="16" t="str">
        <f t="shared" si="149"/>
        <v/>
      </c>
      <c r="O194" s="16" t="str">
        <f t="shared" si="149"/>
        <v/>
      </c>
      <c r="P194" s="16" t="str">
        <f t="shared" si="149"/>
        <v/>
      </c>
      <c r="Q194" s="16" t="str">
        <f t="shared" si="149"/>
        <v/>
      </c>
      <c r="R194" s="16"/>
      <c r="S194" s="10"/>
      <c r="T194" s="259" t="str">
        <f t="shared" si="150"/>
        <v>.</v>
      </c>
    </row>
    <row r="195" spans="1:20" x14ac:dyDescent="0.3">
      <c r="A195" s="124"/>
      <c r="B195" s="55">
        <v>7</v>
      </c>
      <c r="C195" s="18" t="str">
        <f t="shared" si="148"/>
        <v/>
      </c>
      <c r="D195" s="18" t="str">
        <f t="shared" si="136"/>
        <v/>
      </c>
      <c r="E195" s="101" t="s">
        <v>290</v>
      </c>
      <c r="F195" s="18" t="str">
        <f>Decsheets!$V$11</f>
        <v>-</v>
      </c>
      <c r="G195" s="10"/>
      <c r="H195" s="10"/>
      <c r="I195" s="19"/>
      <c r="J195" s="16" t="str">
        <f t="shared" si="149"/>
        <v/>
      </c>
      <c r="K195" s="16" t="str">
        <f t="shared" si="149"/>
        <v/>
      </c>
      <c r="L195" s="16" t="str">
        <f t="shared" si="149"/>
        <v/>
      </c>
      <c r="M195" s="16" t="str">
        <f t="shared" si="149"/>
        <v/>
      </c>
      <c r="N195" s="16" t="str">
        <f t="shared" si="149"/>
        <v/>
      </c>
      <c r="O195" s="16" t="str">
        <f t="shared" si="149"/>
        <v/>
      </c>
      <c r="P195" s="16" t="str">
        <f t="shared" si="149"/>
        <v/>
      </c>
      <c r="Q195" s="16" t="str">
        <f t="shared" si="149"/>
        <v/>
      </c>
      <c r="R195" s="16">
        <f>SUM(Decsheets!$V$5:$V$12)-(SUM(J189:P195))</f>
        <v>21</v>
      </c>
      <c r="S195" s="10"/>
      <c r="T195" s="259" t="str">
        <f t="shared" si="150"/>
        <v>.</v>
      </c>
    </row>
    <row r="196" spans="1:20" x14ac:dyDescent="0.3">
      <c r="A196" s="126" t="s">
        <v>12</v>
      </c>
      <c r="B196" s="54"/>
      <c r="C196" s="20" t="s">
        <v>81</v>
      </c>
      <c r="D196" s="19"/>
      <c r="E196" s="128" t="s">
        <v>290</v>
      </c>
      <c r="F196" s="19"/>
      <c r="G196" s="10"/>
      <c r="H196" s="10"/>
      <c r="I196" s="10"/>
      <c r="J196" s="16"/>
      <c r="K196" s="16"/>
      <c r="L196" s="16"/>
      <c r="M196" s="16"/>
      <c r="N196" s="16"/>
      <c r="O196" s="16"/>
      <c r="P196" s="16"/>
      <c r="Q196" s="16"/>
      <c r="R196" s="16"/>
      <c r="S196" s="10" t="s">
        <v>44</v>
      </c>
      <c r="T196" s="260"/>
    </row>
    <row r="197" spans="1:20" x14ac:dyDescent="0.3">
      <c r="A197" s="124"/>
      <c r="B197" s="55">
        <v>1</v>
      </c>
      <c r="C197" s="18" t="str">
        <f t="shared" ref="C197:C203" si="151">IF(A197="","",VLOOKUP($A$196,IF(LEN(A197)=2,U17MB,U17MA),VLOOKUP(LEFT(A197,1),club,6,FALSE),FALSE))</f>
        <v/>
      </c>
      <c r="D197" s="18" t="str">
        <f t="shared" si="136"/>
        <v/>
      </c>
      <c r="E197" s="101" t="s">
        <v>290</v>
      </c>
      <c r="F197" s="18">
        <f>Decsheets!$V$5</f>
        <v>6</v>
      </c>
      <c r="G197" s="10"/>
      <c r="H197" s="10"/>
      <c r="I197" s="19"/>
      <c r="J197" s="16" t="str">
        <f t="shared" ref="J197:Q203" si="152">IF($A197="","",IF(LEFT($A197,1)=J$12,$F197,""))</f>
        <v/>
      </c>
      <c r="K197" s="16" t="str">
        <f t="shared" si="152"/>
        <v/>
      </c>
      <c r="L197" s="16" t="str">
        <f t="shared" si="152"/>
        <v/>
      </c>
      <c r="M197" s="16" t="str">
        <f t="shared" si="152"/>
        <v/>
      </c>
      <c r="N197" s="16" t="str">
        <f t="shared" si="152"/>
        <v/>
      </c>
      <c r="O197" s="16" t="str">
        <f t="shared" si="152"/>
        <v/>
      </c>
      <c r="P197" s="16" t="str">
        <f t="shared" si="152"/>
        <v/>
      </c>
      <c r="Q197" s="16" t="str">
        <f t="shared" si="152"/>
        <v/>
      </c>
      <c r="R197" s="16"/>
      <c r="S197" s="10"/>
      <c r="T197" s="259" t="str">
        <f t="shared" ref="T197:T203" si="153">IFERROR(IF(E197=".",".",IF(E197&gt;=$AN$32,"L9",IF(E197&gt;=$AM$32,"L8",IF(E197&gt;=$AL$32,"L7",IF(E197&gt;=$AK$32,"L6",IF(E197&gt;=$AJ$32,"L5",IF(E197&gt;=$AI$32,"L4",IF(E197&gt;=$AH$32,"L3",IF(E197&gt;=$AG$32,"L2",IF(E197&gt;=$AF$32,"L1","-")))))))))),"?")</f>
        <v>.</v>
      </c>
    </row>
    <row r="198" spans="1:20" x14ac:dyDescent="0.3">
      <c r="A198" s="124"/>
      <c r="B198" s="55">
        <v>2</v>
      </c>
      <c r="C198" s="18" t="str">
        <f t="shared" si="151"/>
        <v/>
      </c>
      <c r="D198" s="18" t="str">
        <f t="shared" si="136"/>
        <v/>
      </c>
      <c r="E198" s="101" t="s">
        <v>290</v>
      </c>
      <c r="F198" s="18">
        <f>Decsheets!$V$6</f>
        <v>5</v>
      </c>
      <c r="G198" s="10"/>
      <c r="H198" s="10"/>
      <c r="I198" s="19"/>
      <c r="J198" s="16" t="str">
        <f t="shared" si="152"/>
        <v/>
      </c>
      <c r="K198" s="16" t="str">
        <f t="shared" si="152"/>
        <v/>
      </c>
      <c r="L198" s="16" t="str">
        <f t="shared" si="152"/>
        <v/>
      </c>
      <c r="M198" s="16" t="str">
        <f t="shared" si="152"/>
        <v/>
      </c>
      <c r="N198" s="16" t="str">
        <f t="shared" si="152"/>
        <v/>
      </c>
      <c r="O198" s="16" t="str">
        <f t="shared" si="152"/>
        <v/>
      </c>
      <c r="P198" s="16" t="str">
        <f t="shared" si="152"/>
        <v/>
      </c>
      <c r="Q198" s="16" t="str">
        <f t="shared" si="152"/>
        <v/>
      </c>
      <c r="R198" s="16"/>
      <c r="S198" s="10"/>
      <c r="T198" s="259" t="str">
        <f t="shared" si="153"/>
        <v>.</v>
      </c>
    </row>
    <row r="199" spans="1:20" x14ac:dyDescent="0.3">
      <c r="A199" s="124"/>
      <c r="B199" s="55">
        <v>3</v>
      </c>
      <c r="C199" s="18" t="str">
        <f t="shared" si="151"/>
        <v/>
      </c>
      <c r="D199" s="18" t="str">
        <f t="shared" si="136"/>
        <v/>
      </c>
      <c r="E199" s="101" t="s">
        <v>290</v>
      </c>
      <c r="F199" s="18">
        <f>Decsheets!$V$7</f>
        <v>4</v>
      </c>
      <c r="G199" s="10"/>
      <c r="H199" s="10"/>
      <c r="I199" s="19"/>
      <c r="J199" s="16" t="str">
        <f t="shared" si="152"/>
        <v/>
      </c>
      <c r="K199" s="16" t="str">
        <f t="shared" si="152"/>
        <v/>
      </c>
      <c r="L199" s="16" t="str">
        <f t="shared" si="152"/>
        <v/>
      </c>
      <c r="M199" s="16" t="str">
        <f t="shared" si="152"/>
        <v/>
      </c>
      <c r="N199" s="16" t="str">
        <f t="shared" si="152"/>
        <v/>
      </c>
      <c r="O199" s="16" t="str">
        <f t="shared" si="152"/>
        <v/>
      </c>
      <c r="P199" s="16" t="str">
        <f t="shared" si="152"/>
        <v/>
      </c>
      <c r="Q199" s="16" t="str">
        <f t="shared" si="152"/>
        <v/>
      </c>
      <c r="R199" s="16"/>
      <c r="S199" s="10"/>
      <c r="T199" s="259" t="str">
        <f t="shared" si="153"/>
        <v>.</v>
      </c>
    </row>
    <row r="200" spans="1:20" x14ac:dyDescent="0.3">
      <c r="A200" s="124"/>
      <c r="B200" s="55" t="s">
        <v>22</v>
      </c>
      <c r="C200" s="18" t="str">
        <f t="shared" si="151"/>
        <v/>
      </c>
      <c r="D200" s="18" t="str">
        <f t="shared" si="136"/>
        <v/>
      </c>
      <c r="E200" s="101" t="s">
        <v>290</v>
      </c>
      <c r="F200" s="18">
        <f>Decsheets!$V$8</f>
        <v>3</v>
      </c>
      <c r="G200" s="10"/>
      <c r="H200" s="10"/>
      <c r="I200" s="19"/>
      <c r="J200" s="16" t="str">
        <f t="shared" si="152"/>
        <v/>
      </c>
      <c r="K200" s="16" t="str">
        <f t="shared" si="152"/>
        <v/>
      </c>
      <c r="L200" s="16" t="str">
        <f t="shared" si="152"/>
        <v/>
      </c>
      <c r="M200" s="16" t="str">
        <f t="shared" si="152"/>
        <v/>
      </c>
      <c r="N200" s="16" t="str">
        <f t="shared" si="152"/>
        <v/>
      </c>
      <c r="O200" s="16" t="str">
        <f t="shared" si="152"/>
        <v/>
      </c>
      <c r="P200" s="16" t="str">
        <f t="shared" si="152"/>
        <v/>
      </c>
      <c r="Q200" s="16" t="str">
        <f t="shared" si="152"/>
        <v/>
      </c>
      <c r="R200" s="16"/>
      <c r="S200" s="10"/>
      <c r="T200" s="259" t="str">
        <f t="shared" si="153"/>
        <v>.</v>
      </c>
    </row>
    <row r="201" spans="1:20" x14ac:dyDescent="0.3">
      <c r="A201" s="124"/>
      <c r="B201" s="55" t="s">
        <v>23</v>
      </c>
      <c r="C201" s="18" t="str">
        <f t="shared" si="151"/>
        <v/>
      </c>
      <c r="D201" s="18" t="str">
        <f t="shared" si="136"/>
        <v/>
      </c>
      <c r="E201" s="101" t="s">
        <v>290</v>
      </c>
      <c r="F201" s="18">
        <f>Decsheets!$V$9</f>
        <v>2</v>
      </c>
      <c r="G201" s="10"/>
      <c r="H201" s="10"/>
      <c r="I201" s="19"/>
      <c r="J201" s="16" t="str">
        <f t="shared" si="152"/>
        <v/>
      </c>
      <c r="K201" s="16" t="str">
        <f t="shared" si="152"/>
        <v/>
      </c>
      <c r="L201" s="16" t="str">
        <f t="shared" si="152"/>
        <v/>
      </c>
      <c r="M201" s="16" t="str">
        <f t="shared" si="152"/>
        <v/>
      </c>
      <c r="N201" s="16" t="str">
        <f t="shared" si="152"/>
        <v/>
      </c>
      <c r="O201" s="16" t="str">
        <f t="shared" si="152"/>
        <v/>
      </c>
      <c r="P201" s="16" t="str">
        <f t="shared" si="152"/>
        <v/>
      </c>
      <c r="Q201" s="16" t="str">
        <f t="shared" si="152"/>
        <v/>
      </c>
      <c r="R201" s="16"/>
      <c r="S201" s="10"/>
      <c r="T201" s="259" t="str">
        <f t="shared" si="153"/>
        <v>.</v>
      </c>
    </row>
    <row r="202" spans="1:20" x14ac:dyDescent="0.3">
      <c r="A202" s="124"/>
      <c r="B202" s="55" t="s">
        <v>24</v>
      </c>
      <c r="C202" s="18" t="str">
        <f t="shared" si="151"/>
        <v/>
      </c>
      <c r="D202" s="18" t="str">
        <f t="shared" si="136"/>
        <v/>
      </c>
      <c r="E202" s="101" t="s">
        <v>290</v>
      </c>
      <c r="F202" s="18">
        <f>Decsheets!$V$10</f>
        <v>1</v>
      </c>
      <c r="G202" s="10"/>
      <c r="H202" s="10"/>
      <c r="I202" s="19"/>
      <c r="J202" s="16" t="str">
        <f t="shared" si="152"/>
        <v/>
      </c>
      <c r="K202" s="16" t="str">
        <f t="shared" si="152"/>
        <v/>
      </c>
      <c r="L202" s="16" t="str">
        <f t="shared" si="152"/>
        <v/>
      </c>
      <c r="M202" s="16" t="str">
        <f t="shared" si="152"/>
        <v/>
      </c>
      <c r="N202" s="16" t="str">
        <f t="shared" si="152"/>
        <v/>
      </c>
      <c r="O202" s="16" t="str">
        <f t="shared" si="152"/>
        <v/>
      </c>
      <c r="P202" s="16" t="str">
        <f t="shared" si="152"/>
        <v/>
      </c>
      <c r="Q202" s="16" t="str">
        <f t="shared" si="152"/>
        <v/>
      </c>
      <c r="R202" s="16"/>
      <c r="S202" s="10"/>
      <c r="T202" s="259" t="str">
        <f t="shared" si="153"/>
        <v>.</v>
      </c>
    </row>
    <row r="203" spans="1:20" x14ac:dyDescent="0.3">
      <c r="A203" s="124"/>
      <c r="B203" s="55">
        <v>7</v>
      </c>
      <c r="C203" s="18" t="str">
        <f t="shared" si="151"/>
        <v/>
      </c>
      <c r="D203" s="18" t="str">
        <f t="shared" si="136"/>
        <v/>
      </c>
      <c r="E203" s="101" t="s">
        <v>290</v>
      </c>
      <c r="F203" s="18" t="str">
        <f>Decsheets!$V$11</f>
        <v>-</v>
      </c>
      <c r="G203" s="10"/>
      <c r="H203" s="10"/>
      <c r="I203" s="19"/>
      <c r="J203" s="16" t="str">
        <f t="shared" si="152"/>
        <v/>
      </c>
      <c r="K203" s="16" t="str">
        <f t="shared" si="152"/>
        <v/>
      </c>
      <c r="L203" s="16" t="str">
        <f t="shared" si="152"/>
        <v/>
      </c>
      <c r="M203" s="16" t="str">
        <f t="shared" si="152"/>
        <v/>
      </c>
      <c r="N203" s="16" t="str">
        <f t="shared" si="152"/>
        <v/>
      </c>
      <c r="O203" s="16" t="str">
        <f t="shared" si="152"/>
        <v/>
      </c>
      <c r="P203" s="16" t="str">
        <f t="shared" si="152"/>
        <v/>
      </c>
      <c r="Q203" s="16" t="str">
        <f t="shared" si="152"/>
        <v/>
      </c>
      <c r="R203" s="16">
        <f>SUM(Decsheets!$V$5:$V$12)-(SUM(J197:P203))</f>
        <v>21</v>
      </c>
      <c r="S203" s="10"/>
      <c r="T203" s="259" t="str">
        <f t="shared" si="153"/>
        <v>.</v>
      </c>
    </row>
    <row r="204" spans="1:20" x14ac:dyDescent="0.3">
      <c r="A204" s="126" t="s">
        <v>13</v>
      </c>
      <c r="B204" s="54"/>
      <c r="C204" s="20" t="s">
        <v>82</v>
      </c>
      <c r="D204" s="19"/>
      <c r="E204" s="128" t="s">
        <v>290</v>
      </c>
      <c r="F204" s="19"/>
      <c r="G204" s="10"/>
      <c r="H204" s="10"/>
      <c r="I204" s="10"/>
      <c r="J204" s="16"/>
      <c r="K204" s="16"/>
      <c r="L204" s="16"/>
      <c r="M204" s="16"/>
      <c r="N204" s="16"/>
      <c r="O204" s="16"/>
      <c r="P204" s="16"/>
      <c r="Q204" s="16"/>
      <c r="R204" s="16"/>
      <c r="S204" s="10" t="s">
        <v>45</v>
      </c>
      <c r="T204" s="260"/>
    </row>
    <row r="205" spans="1:20" x14ac:dyDescent="0.3">
      <c r="A205" s="124"/>
      <c r="B205" s="55">
        <v>1</v>
      </c>
      <c r="C205" s="18" t="str">
        <f t="shared" ref="C205:C211" si="154">IF(A205="","",VLOOKUP($A$204,IF(LEN(A205)=2,U17MB,U17MA),VLOOKUP(LEFT(A205,1),club,6,FALSE),FALSE))</f>
        <v/>
      </c>
      <c r="D205" s="18" t="str">
        <f t="shared" si="136"/>
        <v/>
      </c>
      <c r="E205" s="101" t="s">
        <v>290</v>
      </c>
      <c r="F205" s="18">
        <f>Decsheets!$V$5</f>
        <v>6</v>
      </c>
      <c r="G205" s="10"/>
      <c r="H205" s="10"/>
      <c r="I205" s="19"/>
      <c r="J205" s="16" t="str">
        <f t="shared" ref="J205:Q211" si="155">IF($A205="","",IF(LEFT($A205,1)=J$12,$F205,""))</f>
        <v/>
      </c>
      <c r="K205" s="16" t="str">
        <f t="shared" si="155"/>
        <v/>
      </c>
      <c r="L205" s="16" t="str">
        <f t="shared" si="155"/>
        <v/>
      </c>
      <c r="M205" s="16" t="str">
        <f t="shared" si="155"/>
        <v/>
      </c>
      <c r="N205" s="16" t="str">
        <f t="shared" si="155"/>
        <v/>
      </c>
      <c r="O205" s="16" t="str">
        <f t="shared" si="155"/>
        <v/>
      </c>
      <c r="P205" s="16" t="str">
        <f t="shared" si="155"/>
        <v/>
      </c>
      <c r="Q205" s="16" t="str">
        <f t="shared" si="155"/>
        <v/>
      </c>
      <c r="R205" s="16"/>
      <c r="S205" s="10"/>
      <c r="T205" s="259" t="str">
        <f t="shared" ref="T205:T211" si="156">IFERROR(IF(E205=".",".",IF(E205&gt;=$AN$33,"L9",IF(E205&gt;=$AM$33,"L8",IF(E205&gt;=$AL$33,"L7",IF(E205&gt;=$AK$33,"L6",IF(E205&gt;=$AJ$33,"L5",IF(E205&gt;=$AI$33,"L4",IF(E205&gt;=$AH$33,"L3",IF(E205&gt;=$AG$33,"L2",IF(E205&gt;=$AF$33,"L1","-")))))))))),"?")</f>
        <v>.</v>
      </c>
    </row>
    <row r="206" spans="1:20" x14ac:dyDescent="0.3">
      <c r="A206" s="124"/>
      <c r="B206" s="55">
        <v>2</v>
      </c>
      <c r="C206" s="18" t="str">
        <f t="shared" si="154"/>
        <v/>
      </c>
      <c r="D206" s="18" t="str">
        <f t="shared" si="136"/>
        <v/>
      </c>
      <c r="E206" s="101" t="s">
        <v>290</v>
      </c>
      <c r="F206" s="18">
        <f>Decsheets!$V$6</f>
        <v>5</v>
      </c>
      <c r="G206" s="10"/>
      <c r="H206" s="10"/>
      <c r="I206" s="19"/>
      <c r="J206" s="16" t="str">
        <f t="shared" si="155"/>
        <v/>
      </c>
      <c r="K206" s="16" t="str">
        <f t="shared" si="155"/>
        <v/>
      </c>
      <c r="L206" s="16" t="str">
        <f t="shared" si="155"/>
        <v/>
      </c>
      <c r="M206" s="16" t="str">
        <f t="shared" si="155"/>
        <v/>
      </c>
      <c r="N206" s="16" t="str">
        <f t="shared" si="155"/>
        <v/>
      </c>
      <c r="O206" s="16" t="str">
        <f t="shared" si="155"/>
        <v/>
      </c>
      <c r="P206" s="16" t="str">
        <f t="shared" si="155"/>
        <v/>
      </c>
      <c r="Q206" s="16" t="str">
        <f t="shared" si="155"/>
        <v/>
      </c>
      <c r="R206" s="16"/>
      <c r="S206" s="10"/>
      <c r="T206" s="259" t="str">
        <f t="shared" si="156"/>
        <v>.</v>
      </c>
    </row>
    <row r="207" spans="1:20" x14ac:dyDescent="0.3">
      <c r="A207" s="124"/>
      <c r="B207" s="55">
        <v>3</v>
      </c>
      <c r="C207" s="18" t="str">
        <f t="shared" si="154"/>
        <v/>
      </c>
      <c r="D207" s="18" t="str">
        <f t="shared" si="136"/>
        <v/>
      </c>
      <c r="E207" s="101" t="s">
        <v>290</v>
      </c>
      <c r="F207" s="18">
        <f>Decsheets!$V$7</f>
        <v>4</v>
      </c>
      <c r="G207" s="10"/>
      <c r="H207" s="10"/>
      <c r="I207" s="19"/>
      <c r="J207" s="16" t="str">
        <f t="shared" si="155"/>
        <v/>
      </c>
      <c r="K207" s="16" t="str">
        <f t="shared" si="155"/>
        <v/>
      </c>
      <c r="L207" s="16" t="str">
        <f t="shared" si="155"/>
        <v/>
      </c>
      <c r="M207" s="16" t="str">
        <f t="shared" si="155"/>
        <v/>
      </c>
      <c r="N207" s="16" t="str">
        <f t="shared" si="155"/>
        <v/>
      </c>
      <c r="O207" s="16" t="str">
        <f t="shared" si="155"/>
        <v/>
      </c>
      <c r="P207" s="16" t="str">
        <f t="shared" si="155"/>
        <v/>
      </c>
      <c r="Q207" s="16" t="str">
        <f t="shared" si="155"/>
        <v/>
      </c>
      <c r="R207" s="16"/>
      <c r="S207" s="10"/>
      <c r="T207" s="259" t="str">
        <f t="shared" si="156"/>
        <v>.</v>
      </c>
    </row>
    <row r="208" spans="1:20" x14ac:dyDescent="0.3">
      <c r="A208" s="124"/>
      <c r="B208" s="55" t="s">
        <v>22</v>
      </c>
      <c r="C208" s="18" t="str">
        <f t="shared" si="154"/>
        <v/>
      </c>
      <c r="D208" s="18" t="str">
        <f t="shared" si="136"/>
        <v/>
      </c>
      <c r="E208" s="101" t="s">
        <v>290</v>
      </c>
      <c r="F208" s="18">
        <f>Decsheets!$V$8</f>
        <v>3</v>
      </c>
      <c r="G208" s="10"/>
      <c r="H208" s="10"/>
      <c r="I208" s="19"/>
      <c r="J208" s="16" t="str">
        <f t="shared" si="155"/>
        <v/>
      </c>
      <c r="K208" s="16" t="str">
        <f t="shared" si="155"/>
        <v/>
      </c>
      <c r="L208" s="16" t="str">
        <f t="shared" si="155"/>
        <v/>
      </c>
      <c r="M208" s="16" t="str">
        <f t="shared" si="155"/>
        <v/>
      </c>
      <c r="N208" s="16" t="str">
        <f t="shared" si="155"/>
        <v/>
      </c>
      <c r="O208" s="16" t="str">
        <f t="shared" si="155"/>
        <v/>
      </c>
      <c r="P208" s="16" t="str">
        <f t="shared" si="155"/>
        <v/>
      </c>
      <c r="Q208" s="16" t="str">
        <f t="shared" si="155"/>
        <v/>
      </c>
      <c r="R208" s="16"/>
      <c r="S208" s="10"/>
      <c r="T208" s="259" t="str">
        <f t="shared" si="156"/>
        <v>.</v>
      </c>
    </row>
    <row r="209" spans="1:20" x14ac:dyDescent="0.3">
      <c r="A209" s="124"/>
      <c r="B209" s="55" t="s">
        <v>23</v>
      </c>
      <c r="C209" s="18" t="str">
        <f t="shared" si="154"/>
        <v/>
      </c>
      <c r="D209" s="18" t="str">
        <f t="shared" si="136"/>
        <v/>
      </c>
      <c r="E209" s="101" t="s">
        <v>290</v>
      </c>
      <c r="F209" s="18">
        <f>Decsheets!$V$9</f>
        <v>2</v>
      </c>
      <c r="G209" s="10"/>
      <c r="H209" s="10"/>
      <c r="I209" s="19"/>
      <c r="J209" s="16" t="str">
        <f t="shared" si="155"/>
        <v/>
      </c>
      <c r="K209" s="16" t="str">
        <f t="shared" si="155"/>
        <v/>
      </c>
      <c r="L209" s="16" t="str">
        <f t="shared" si="155"/>
        <v/>
      </c>
      <c r="M209" s="16" t="str">
        <f t="shared" si="155"/>
        <v/>
      </c>
      <c r="N209" s="16" t="str">
        <f t="shared" si="155"/>
        <v/>
      </c>
      <c r="O209" s="16" t="str">
        <f t="shared" si="155"/>
        <v/>
      </c>
      <c r="P209" s="16" t="str">
        <f t="shared" si="155"/>
        <v/>
      </c>
      <c r="Q209" s="16" t="str">
        <f t="shared" si="155"/>
        <v/>
      </c>
      <c r="R209" s="16"/>
      <c r="S209" s="10"/>
      <c r="T209" s="259" t="str">
        <f t="shared" si="156"/>
        <v>.</v>
      </c>
    </row>
    <row r="210" spans="1:20" x14ac:dyDescent="0.3">
      <c r="A210" s="124"/>
      <c r="B210" s="55" t="s">
        <v>24</v>
      </c>
      <c r="C210" s="18" t="str">
        <f t="shared" si="154"/>
        <v/>
      </c>
      <c r="D210" s="18" t="str">
        <f t="shared" si="136"/>
        <v/>
      </c>
      <c r="E210" s="101" t="s">
        <v>290</v>
      </c>
      <c r="F210" s="18">
        <f>Decsheets!$V$10</f>
        <v>1</v>
      </c>
      <c r="G210" s="10"/>
      <c r="H210" s="10"/>
      <c r="I210" s="19"/>
      <c r="J210" s="16" t="str">
        <f t="shared" si="155"/>
        <v/>
      </c>
      <c r="K210" s="16" t="str">
        <f t="shared" si="155"/>
        <v/>
      </c>
      <c r="L210" s="16" t="str">
        <f t="shared" si="155"/>
        <v/>
      </c>
      <c r="M210" s="16" t="str">
        <f t="shared" si="155"/>
        <v/>
      </c>
      <c r="N210" s="16" t="str">
        <f t="shared" si="155"/>
        <v/>
      </c>
      <c r="O210" s="16" t="str">
        <f t="shared" si="155"/>
        <v/>
      </c>
      <c r="P210" s="16" t="str">
        <f t="shared" si="155"/>
        <v/>
      </c>
      <c r="Q210" s="16" t="str">
        <f t="shared" si="155"/>
        <v/>
      </c>
      <c r="R210" s="16"/>
      <c r="S210" s="10"/>
      <c r="T210" s="259" t="str">
        <f t="shared" si="156"/>
        <v>.</v>
      </c>
    </row>
    <row r="211" spans="1:20" x14ac:dyDescent="0.3">
      <c r="A211" s="124"/>
      <c r="B211" s="55">
        <v>7</v>
      </c>
      <c r="C211" s="18" t="str">
        <f t="shared" si="154"/>
        <v/>
      </c>
      <c r="D211" s="18" t="str">
        <f t="shared" si="136"/>
        <v/>
      </c>
      <c r="E211" s="101" t="s">
        <v>290</v>
      </c>
      <c r="F211" s="18" t="str">
        <f>Decsheets!$V$11</f>
        <v>-</v>
      </c>
      <c r="G211" s="10"/>
      <c r="H211" s="10"/>
      <c r="I211" s="19"/>
      <c r="J211" s="16" t="str">
        <f t="shared" si="155"/>
        <v/>
      </c>
      <c r="K211" s="16" t="str">
        <f t="shared" si="155"/>
        <v/>
      </c>
      <c r="L211" s="16" t="str">
        <f t="shared" si="155"/>
        <v/>
      </c>
      <c r="M211" s="16" t="str">
        <f t="shared" si="155"/>
        <v/>
      </c>
      <c r="N211" s="16" t="str">
        <f t="shared" si="155"/>
        <v/>
      </c>
      <c r="O211" s="16" t="str">
        <f t="shared" si="155"/>
        <v/>
      </c>
      <c r="P211" s="16" t="str">
        <f t="shared" si="155"/>
        <v/>
      </c>
      <c r="Q211" s="16" t="str">
        <f t="shared" si="155"/>
        <v/>
      </c>
      <c r="R211" s="16">
        <f>SUM(Decsheets!$V$5:$V$12)-(SUM(J205:P211))</f>
        <v>21</v>
      </c>
      <c r="S211" s="10"/>
      <c r="T211" s="259" t="str">
        <f t="shared" si="156"/>
        <v>.</v>
      </c>
    </row>
    <row r="212" spans="1:20" x14ac:dyDescent="0.3">
      <c r="A212" s="126" t="s">
        <v>13</v>
      </c>
      <c r="B212" s="54"/>
      <c r="C212" s="20" t="s">
        <v>83</v>
      </c>
      <c r="D212" s="19"/>
      <c r="E212" s="128" t="s">
        <v>290</v>
      </c>
      <c r="F212" s="19"/>
      <c r="G212" s="10"/>
      <c r="H212" s="10"/>
      <c r="I212" s="10"/>
      <c r="J212" s="16"/>
      <c r="K212" s="16"/>
      <c r="L212" s="16"/>
      <c r="M212" s="16"/>
      <c r="N212" s="16"/>
      <c r="O212" s="16"/>
      <c r="P212" s="16"/>
      <c r="Q212" s="16"/>
      <c r="R212" s="16"/>
      <c r="S212" s="10" t="s">
        <v>46</v>
      </c>
      <c r="T212" s="260"/>
    </row>
    <row r="213" spans="1:20" x14ac:dyDescent="0.3">
      <c r="A213" s="124"/>
      <c r="B213" s="55">
        <v>1</v>
      </c>
      <c r="C213" s="18" t="str">
        <f t="shared" ref="C213:C219" si="157">IF(A213="","",VLOOKUP($A$212,IF(LEN(A213)=2,U17MB,U17MA),VLOOKUP(LEFT(A213,1),club,6,FALSE),FALSE))</f>
        <v/>
      </c>
      <c r="D213" s="18" t="str">
        <f t="shared" si="136"/>
        <v/>
      </c>
      <c r="E213" s="101" t="s">
        <v>290</v>
      </c>
      <c r="F213" s="18">
        <f>Decsheets!$V$5</f>
        <v>6</v>
      </c>
      <c r="G213" s="10"/>
      <c r="H213" s="10"/>
      <c r="I213" s="19"/>
      <c r="J213" s="16" t="str">
        <f t="shared" ref="J213:Q219" si="158">IF($A213="","",IF(LEFT($A213,1)=J$12,$F213,""))</f>
        <v/>
      </c>
      <c r="K213" s="16" t="str">
        <f t="shared" si="158"/>
        <v/>
      </c>
      <c r="L213" s="16" t="str">
        <f t="shared" si="158"/>
        <v/>
      </c>
      <c r="M213" s="16" t="str">
        <f t="shared" si="158"/>
        <v/>
      </c>
      <c r="N213" s="16" t="str">
        <f t="shared" si="158"/>
        <v/>
      </c>
      <c r="O213" s="16" t="str">
        <f t="shared" si="158"/>
        <v/>
      </c>
      <c r="P213" s="16" t="str">
        <f t="shared" si="158"/>
        <v/>
      </c>
      <c r="Q213" s="16" t="str">
        <f t="shared" si="158"/>
        <v/>
      </c>
      <c r="R213" s="16"/>
      <c r="S213" s="10"/>
      <c r="T213" s="259" t="str">
        <f t="shared" ref="T213:T219" si="159">IFERROR(IF(E213=".",".",IF(E213&gt;=$AN$33,"L9",IF(E213&gt;=$AM$33,"L8",IF(E213&gt;=$AL$33,"L7",IF(E213&gt;=$AK$33,"L6",IF(E213&gt;=$AJ$33,"L5",IF(E213&gt;=$AI$33,"L4",IF(E213&gt;=$AH$33,"L3",IF(E213&gt;=$AG$33,"L2",IF(E213&gt;=$AF$33,"L1","-")))))))))),"?")</f>
        <v>.</v>
      </c>
    </row>
    <row r="214" spans="1:20" x14ac:dyDescent="0.3">
      <c r="A214" s="124"/>
      <c r="B214" s="55">
        <v>2</v>
      </c>
      <c r="C214" s="18" t="str">
        <f t="shared" si="157"/>
        <v/>
      </c>
      <c r="D214" s="18" t="str">
        <f t="shared" ref="D214:D219" si="160">IF(A214="","",VLOOKUP(LEFT(A214,1),club,2,FALSE))</f>
        <v/>
      </c>
      <c r="E214" s="101" t="s">
        <v>290</v>
      </c>
      <c r="F214" s="18">
        <f>Decsheets!$V$6</f>
        <v>5</v>
      </c>
      <c r="G214" s="10"/>
      <c r="H214" s="10"/>
      <c r="I214" s="19"/>
      <c r="J214" s="16" t="str">
        <f t="shared" si="158"/>
        <v/>
      </c>
      <c r="K214" s="16" t="str">
        <f t="shared" si="158"/>
        <v/>
      </c>
      <c r="L214" s="16" t="str">
        <f t="shared" si="158"/>
        <v/>
      </c>
      <c r="M214" s="16" t="str">
        <f t="shared" si="158"/>
        <v/>
      </c>
      <c r="N214" s="16" t="str">
        <f t="shared" si="158"/>
        <v/>
      </c>
      <c r="O214" s="16" t="str">
        <f t="shared" si="158"/>
        <v/>
      </c>
      <c r="P214" s="16" t="str">
        <f t="shared" si="158"/>
        <v/>
      </c>
      <c r="Q214" s="16" t="str">
        <f t="shared" si="158"/>
        <v/>
      </c>
      <c r="R214" s="16"/>
      <c r="S214" s="10"/>
      <c r="T214" s="259" t="str">
        <f t="shared" si="159"/>
        <v>.</v>
      </c>
    </row>
    <row r="215" spans="1:20" x14ac:dyDescent="0.3">
      <c r="A215" s="124"/>
      <c r="B215" s="55">
        <v>3</v>
      </c>
      <c r="C215" s="18" t="str">
        <f t="shared" si="157"/>
        <v/>
      </c>
      <c r="D215" s="18" t="str">
        <f t="shared" si="160"/>
        <v/>
      </c>
      <c r="E215" s="101" t="s">
        <v>290</v>
      </c>
      <c r="F215" s="18">
        <f>Decsheets!$V$7</f>
        <v>4</v>
      </c>
      <c r="G215" s="10"/>
      <c r="H215" s="10"/>
      <c r="I215" s="19"/>
      <c r="J215" s="16" t="str">
        <f t="shared" si="158"/>
        <v/>
      </c>
      <c r="K215" s="16" t="str">
        <f t="shared" si="158"/>
        <v/>
      </c>
      <c r="L215" s="16" t="str">
        <f t="shared" si="158"/>
        <v/>
      </c>
      <c r="M215" s="16" t="str">
        <f t="shared" si="158"/>
        <v/>
      </c>
      <c r="N215" s="16" t="str">
        <f t="shared" si="158"/>
        <v/>
      </c>
      <c r="O215" s="16" t="str">
        <f t="shared" si="158"/>
        <v/>
      </c>
      <c r="P215" s="16" t="str">
        <f t="shared" si="158"/>
        <v/>
      </c>
      <c r="Q215" s="16" t="str">
        <f t="shared" si="158"/>
        <v/>
      </c>
      <c r="R215" s="16"/>
      <c r="S215" s="10"/>
      <c r="T215" s="259" t="str">
        <f t="shared" si="159"/>
        <v>.</v>
      </c>
    </row>
    <row r="216" spans="1:20" x14ac:dyDescent="0.3">
      <c r="A216" s="124"/>
      <c r="B216" s="55" t="s">
        <v>22</v>
      </c>
      <c r="C216" s="18" t="str">
        <f t="shared" si="157"/>
        <v/>
      </c>
      <c r="D216" s="18" t="str">
        <f t="shared" si="160"/>
        <v/>
      </c>
      <c r="E216" s="101" t="s">
        <v>290</v>
      </c>
      <c r="F216" s="18">
        <f>Decsheets!$V$8</f>
        <v>3</v>
      </c>
      <c r="G216" s="10"/>
      <c r="H216" s="10"/>
      <c r="I216" s="19"/>
      <c r="J216" s="16" t="str">
        <f t="shared" si="158"/>
        <v/>
      </c>
      <c r="K216" s="16" t="str">
        <f t="shared" si="158"/>
        <v/>
      </c>
      <c r="L216" s="16" t="str">
        <f t="shared" si="158"/>
        <v/>
      </c>
      <c r="M216" s="16" t="str">
        <f t="shared" si="158"/>
        <v/>
      </c>
      <c r="N216" s="16" t="str">
        <f t="shared" si="158"/>
        <v/>
      </c>
      <c r="O216" s="16" t="str">
        <f t="shared" si="158"/>
        <v/>
      </c>
      <c r="P216" s="16" t="str">
        <f t="shared" si="158"/>
        <v/>
      </c>
      <c r="Q216" s="16" t="str">
        <f t="shared" si="158"/>
        <v/>
      </c>
      <c r="R216" s="16"/>
      <c r="S216" s="10"/>
      <c r="T216" s="259" t="str">
        <f t="shared" si="159"/>
        <v>.</v>
      </c>
    </row>
    <row r="217" spans="1:20" x14ac:dyDescent="0.3">
      <c r="A217" s="124"/>
      <c r="B217" s="55" t="s">
        <v>23</v>
      </c>
      <c r="C217" s="18" t="str">
        <f t="shared" si="157"/>
        <v/>
      </c>
      <c r="D217" s="18" t="str">
        <f t="shared" si="160"/>
        <v/>
      </c>
      <c r="E217" s="101" t="s">
        <v>290</v>
      </c>
      <c r="F217" s="18">
        <f>Decsheets!$V$9</f>
        <v>2</v>
      </c>
      <c r="G217" s="10"/>
      <c r="H217" s="10"/>
      <c r="I217" s="19"/>
      <c r="J217" s="16" t="str">
        <f t="shared" si="158"/>
        <v/>
      </c>
      <c r="K217" s="16" t="str">
        <f t="shared" si="158"/>
        <v/>
      </c>
      <c r="L217" s="16" t="str">
        <f t="shared" si="158"/>
        <v/>
      </c>
      <c r="M217" s="16" t="str">
        <f t="shared" si="158"/>
        <v/>
      </c>
      <c r="N217" s="16" t="str">
        <f t="shared" si="158"/>
        <v/>
      </c>
      <c r="O217" s="16" t="str">
        <f t="shared" si="158"/>
        <v/>
      </c>
      <c r="P217" s="16" t="str">
        <f t="shared" si="158"/>
        <v/>
      </c>
      <c r="Q217" s="16" t="str">
        <f t="shared" si="158"/>
        <v/>
      </c>
      <c r="R217" s="16"/>
      <c r="S217" s="10"/>
      <c r="T217" s="259" t="str">
        <f t="shared" si="159"/>
        <v>.</v>
      </c>
    </row>
    <row r="218" spans="1:20" x14ac:dyDescent="0.3">
      <c r="A218" s="124"/>
      <c r="B218" s="55" t="s">
        <v>24</v>
      </c>
      <c r="C218" s="18" t="str">
        <f t="shared" si="157"/>
        <v/>
      </c>
      <c r="D218" s="18" t="str">
        <f t="shared" si="160"/>
        <v/>
      </c>
      <c r="E218" s="101" t="s">
        <v>290</v>
      </c>
      <c r="F218" s="18">
        <f>Decsheets!$V$10</f>
        <v>1</v>
      </c>
      <c r="G218" s="10"/>
      <c r="H218" s="10"/>
      <c r="I218" s="19"/>
      <c r="J218" s="16" t="str">
        <f t="shared" si="158"/>
        <v/>
      </c>
      <c r="K218" s="16" t="str">
        <f t="shared" si="158"/>
        <v/>
      </c>
      <c r="L218" s="16" t="str">
        <f t="shared" si="158"/>
        <v/>
      </c>
      <c r="M218" s="16" t="str">
        <f t="shared" si="158"/>
        <v/>
      </c>
      <c r="N218" s="16" t="str">
        <f t="shared" si="158"/>
        <v/>
      </c>
      <c r="O218" s="16" t="str">
        <f t="shared" si="158"/>
        <v/>
      </c>
      <c r="P218" s="16" t="str">
        <f t="shared" si="158"/>
        <v/>
      </c>
      <c r="Q218" s="16" t="str">
        <f t="shared" si="158"/>
        <v/>
      </c>
      <c r="R218" s="16"/>
      <c r="S218" s="10"/>
      <c r="T218" s="259" t="str">
        <f t="shared" si="159"/>
        <v>.</v>
      </c>
    </row>
    <row r="219" spans="1:20" x14ac:dyDescent="0.3">
      <c r="A219" s="124"/>
      <c r="B219" s="55">
        <v>7</v>
      </c>
      <c r="C219" s="18" t="str">
        <f t="shared" si="157"/>
        <v/>
      </c>
      <c r="D219" s="18" t="str">
        <f t="shared" si="160"/>
        <v/>
      </c>
      <c r="E219" s="101" t="s">
        <v>290</v>
      </c>
      <c r="F219" s="18" t="str">
        <f>Decsheets!$V$11</f>
        <v>-</v>
      </c>
      <c r="G219" s="10"/>
      <c r="H219" s="10"/>
      <c r="I219" s="19"/>
      <c r="J219" s="16" t="str">
        <f t="shared" si="158"/>
        <v/>
      </c>
      <c r="K219" s="16" t="str">
        <f t="shared" si="158"/>
        <v/>
      </c>
      <c r="L219" s="16" t="str">
        <f t="shared" si="158"/>
        <v/>
      </c>
      <c r="M219" s="16" t="str">
        <f t="shared" si="158"/>
        <v/>
      </c>
      <c r="N219" s="16" t="str">
        <f t="shared" si="158"/>
        <v/>
      </c>
      <c r="O219" s="16" t="str">
        <f t="shared" si="158"/>
        <v/>
      </c>
      <c r="P219" s="16" t="str">
        <f t="shared" si="158"/>
        <v/>
      </c>
      <c r="Q219" s="16" t="str">
        <f t="shared" si="158"/>
        <v/>
      </c>
      <c r="R219" s="16">
        <f>SUM(Decsheets!$V$5:$V$12)-(SUM(J213:P219))</f>
        <v>21</v>
      </c>
      <c r="S219" s="10"/>
      <c r="T219" s="259" t="str">
        <f t="shared" si="159"/>
        <v>.</v>
      </c>
    </row>
    <row r="220" spans="1:20" x14ac:dyDescent="0.3">
      <c r="A220" s="126" t="s">
        <v>14</v>
      </c>
      <c r="B220" s="54"/>
      <c r="C220" s="20" t="s">
        <v>84</v>
      </c>
      <c r="D220" s="19"/>
      <c r="E220" s="128" t="s">
        <v>290</v>
      </c>
      <c r="F220" s="19"/>
      <c r="G220" s="10"/>
      <c r="H220" s="10"/>
      <c r="I220" s="22"/>
      <c r="J220" s="16"/>
      <c r="K220" s="16"/>
      <c r="L220" s="16"/>
      <c r="M220" s="16"/>
      <c r="N220" s="16"/>
      <c r="O220" s="16"/>
      <c r="P220" s="16"/>
      <c r="Q220" s="16"/>
      <c r="R220" s="16"/>
      <c r="S220" s="10" t="s">
        <v>14</v>
      </c>
    </row>
    <row r="221" spans="1:20" x14ac:dyDescent="0.3">
      <c r="A221" s="124"/>
      <c r="B221" s="55">
        <v>1</v>
      </c>
      <c r="C221" s="18" t="str">
        <f t="shared" ref="C221:C227" si="161">IF(A221="","",VLOOKUP($A$220,IF(LEN(A221)=2,U17MB,U17MA),VLOOKUP(LEFT(A221,1),club,6,FALSE),FALSE))</f>
        <v/>
      </c>
      <c r="D221" s="18" t="str">
        <f t="shared" ref="D221:D227" si="162">IF(A221="","",VLOOKUP(LEFT(A221,1),club,2,FALSE))</f>
        <v/>
      </c>
      <c r="E221" s="101" t="s">
        <v>290</v>
      </c>
      <c r="F221" s="18">
        <f>Decsheets!$V$5</f>
        <v>6</v>
      </c>
      <c r="G221" s="10"/>
      <c r="H221" s="10"/>
      <c r="I221" s="19"/>
      <c r="J221" s="16" t="str">
        <f t="shared" ref="J221:Q227" si="163">IF($A221="","",IF(LEFT($A221,1)=J$12,$F221,""))</f>
        <v/>
      </c>
      <c r="K221" s="16" t="str">
        <f t="shared" si="163"/>
        <v/>
      </c>
      <c r="L221" s="16" t="str">
        <f t="shared" si="163"/>
        <v/>
      </c>
      <c r="M221" s="16" t="str">
        <f t="shared" si="163"/>
        <v/>
      </c>
      <c r="N221" s="16" t="str">
        <f t="shared" si="163"/>
        <v/>
      </c>
      <c r="O221" s="16" t="str">
        <f t="shared" si="163"/>
        <v/>
      </c>
      <c r="P221" s="16" t="str">
        <f t="shared" si="163"/>
        <v/>
      </c>
      <c r="Q221" s="16" t="str">
        <f t="shared" si="163"/>
        <v/>
      </c>
      <c r="R221" s="16"/>
      <c r="S221" s="10"/>
    </row>
    <row r="222" spans="1:20" x14ac:dyDescent="0.3">
      <c r="A222" s="124"/>
      <c r="B222" s="55">
        <v>2</v>
      </c>
      <c r="C222" s="18" t="str">
        <f t="shared" si="161"/>
        <v/>
      </c>
      <c r="D222" s="18" t="str">
        <f t="shared" si="162"/>
        <v/>
      </c>
      <c r="E222" s="101" t="s">
        <v>290</v>
      </c>
      <c r="F222" s="18">
        <f>Decsheets!$V$6</f>
        <v>5</v>
      </c>
      <c r="G222" s="10"/>
      <c r="H222" s="10"/>
      <c r="I222" s="19"/>
      <c r="J222" s="16" t="str">
        <f t="shared" si="163"/>
        <v/>
      </c>
      <c r="K222" s="16" t="str">
        <f t="shared" si="163"/>
        <v/>
      </c>
      <c r="L222" s="16" t="str">
        <f t="shared" si="163"/>
        <v/>
      </c>
      <c r="M222" s="16" t="str">
        <f t="shared" si="163"/>
        <v/>
      </c>
      <c r="N222" s="16" t="str">
        <f t="shared" si="163"/>
        <v/>
      </c>
      <c r="O222" s="16" t="str">
        <f t="shared" si="163"/>
        <v/>
      </c>
      <c r="P222" s="16" t="str">
        <f t="shared" si="163"/>
        <v/>
      </c>
      <c r="Q222" s="16" t="str">
        <f t="shared" si="163"/>
        <v/>
      </c>
      <c r="R222" s="16"/>
      <c r="S222" s="10"/>
    </row>
    <row r="223" spans="1:20" x14ac:dyDescent="0.3">
      <c r="A223" s="124"/>
      <c r="B223" s="55">
        <v>3</v>
      </c>
      <c r="C223" s="18" t="str">
        <f t="shared" si="161"/>
        <v/>
      </c>
      <c r="D223" s="18" t="str">
        <f t="shared" si="162"/>
        <v/>
      </c>
      <c r="E223" s="101" t="s">
        <v>290</v>
      </c>
      <c r="F223" s="18">
        <f>Decsheets!$V$7</f>
        <v>4</v>
      </c>
      <c r="G223" s="10"/>
      <c r="H223" s="10"/>
      <c r="I223" s="19"/>
      <c r="J223" s="16" t="str">
        <f t="shared" si="163"/>
        <v/>
      </c>
      <c r="K223" s="16" t="str">
        <f t="shared" si="163"/>
        <v/>
      </c>
      <c r="L223" s="16" t="str">
        <f t="shared" si="163"/>
        <v/>
      </c>
      <c r="M223" s="16" t="str">
        <f t="shared" si="163"/>
        <v/>
      </c>
      <c r="N223" s="16" t="str">
        <f t="shared" si="163"/>
        <v/>
      </c>
      <c r="O223" s="16" t="str">
        <f t="shared" si="163"/>
        <v/>
      </c>
      <c r="P223" s="16" t="str">
        <f t="shared" si="163"/>
        <v/>
      </c>
      <c r="Q223" s="16" t="str">
        <f t="shared" si="163"/>
        <v/>
      </c>
      <c r="R223" s="16"/>
      <c r="S223" s="10"/>
    </row>
    <row r="224" spans="1:20" x14ac:dyDescent="0.3">
      <c r="A224" s="124"/>
      <c r="B224" s="55" t="s">
        <v>22</v>
      </c>
      <c r="C224" s="18" t="str">
        <f t="shared" si="161"/>
        <v/>
      </c>
      <c r="D224" s="18" t="str">
        <f t="shared" si="162"/>
        <v/>
      </c>
      <c r="E224" s="101" t="s">
        <v>290</v>
      </c>
      <c r="F224" s="18">
        <f>Decsheets!$V$8</f>
        <v>3</v>
      </c>
      <c r="G224" s="10"/>
      <c r="H224" s="10"/>
      <c r="I224" s="19"/>
      <c r="J224" s="16" t="str">
        <f t="shared" si="163"/>
        <v/>
      </c>
      <c r="K224" s="16" t="str">
        <f t="shared" si="163"/>
        <v/>
      </c>
      <c r="L224" s="16" t="str">
        <f t="shared" si="163"/>
        <v/>
      </c>
      <c r="M224" s="16" t="str">
        <f t="shared" si="163"/>
        <v/>
      </c>
      <c r="N224" s="16" t="str">
        <f t="shared" si="163"/>
        <v/>
      </c>
      <c r="O224" s="16" t="str">
        <f t="shared" si="163"/>
        <v/>
      </c>
      <c r="P224" s="16" t="str">
        <f t="shared" si="163"/>
        <v/>
      </c>
      <c r="Q224" s="16" t="str">
        <f t="shared" si="163"/>
        <v/>
      </c>
      <c r="R224" s="16"/>
      <c r="S224" s="10"/>
    </row>
    <row r="225" spans="1:19" x14ac:dyDescent="0.3">
      <c r="A225" s="124"/>
      <c r="B225" s="55" t="s">
        <v>23</v>
      </c>
      <c r="C225" s="18" t="str">
        <f t="shared" si="161"/>
        <v/>
      </c>
      <c r="D225" s="18" t="str">
        <f t="shared" si="162"/>
        <v/>
      </c>
      <c r="E225" s="101" t="s">
        <v>290</v>
      </c>
      <c r="F225" s="18">
        <f>Decsheets!$V$9</f>
        <v>2</v>
      </c>
      <c r="G225" s="10"/>
      <c r="H225" s="10"/>
      <c r="I225" s="19"/>
      <c r="J225" s="16" t="str">
        <f t="shared" si="163"/>
        <v/>
      </c>
      <c r="K225" s="16" t="str">
        <f t="shared" si="163"/>
        <v/>
      </c>
      <c r="L225" s="16" t="str">
        <f t="shared" si="163"/>
        <v/>
      </c>
      <c r="M225" s="16" t="str">
        <f t="shared" si="163"/>
        <v/>
      </c>
      <c r="N225" s="16" t="str">
        <f t="shared" si="163"/>
        <v/>
      </c>
      <c r="O225" s="16" t="str">
        <f t="shared" si="163"/>
        <v/>
      </c>
      <c r="P225" s="16" t="str">
        <f t="shared" si="163"/>
        <v/>
      </c>
      <c r="Q225" s="16" t="str">
        <f t="shared" si="163"/>
        <v/>
      </c>
      <c r="R225" s="16"/>
      <c r="S225" s="10"/>
    </row>
    <row r="226" spans="1:19" x14ac:dyDescent="0.3">
      <c r="A226" s="124"/>
      <c r="B226" s="55" t="s">
        <v>24</v>
      </c>
      <c r="C226" s="18" t="str">
        <f t="shared" si="161"/>
        <v/>
      </c>
      <c r="D226" s="18" t="str">
        <f t="shared" si="162"/>
        <v/>
      </c>
      <c r="E226" s="101" t="s">
        <v>290</v>
      </c>
      <c r="F226" s="18">
        <f>Decsheets!$V$10</f>
        <v>1</v>
      </c>
      <c r="G226" s="10"/>
      <c r="H226" s="10"/>
      <c r="I226" s="19"/>
      <c r="J226" s="16" t="str">
        <f t="shared" si="163"/>
        <v/>
      </c>
      <c r="K226" s="16" t="str">
        <f t="shared" si="163"/>
        <v/>
      </c>
      <c r="L226" s="16" t="str">
        <f t="shared" si="163"/>
        <v/>
      </c>
      <c r="M226" s="16" t="str">
        <f t="shared" si="163"/>
        <v/>
      </c>
      <c r="N226" s="16" t="str">
        <f t="shared" si="163"/>
        <v/>
      </c>
      <c r="O226" s="16" t="str">
        <f t="shared" si="163"/>
        <v/>
      </c>
      <c r="P226" s="16" t="str">
        <f t="shared" si="163"/>
        <v/>
      </c>
      <c r="Q226" s="16" t="str">
        <f t="shared" si="163"/>
        <v/>
      </c>
      <c r="R226" s="16"/>
      <c r="S226" s="10"/>
    </row>
    <row r="227" spans="1:19" x14ac:dyDescent="0.3">
      <c r="A227" s="124"/>
      <c r="B227" s="55">
        <v>7</v>
      </c>
      <c r="C227" s="18" t="str">
        <f t="shared" si="161"/>
        <v/>
      </c>
      <c r="D227" s="18" t="str">
        <f t="shared" si="162"/>
        <v/>
      </c>
      <c r="E227" s="101" t="s">
        <v>290</v>
      </c>
      <c r="F227" s="18" t="str">
        <f>Decsheets!$V$11</f>
        <v>-</v>
      </c>
      <c r="G227" s="10"/>
      <c r="H227" s="10"/>
      <c r="I227" s="19"/>
      <c r="J227" s="16" t="str">
        <f t="shared" si="163"/>
        <v/>
      </c>
      <c r="K227" s="16" t="str">
        <f t="shared" si="163"/>
        <v/>
      </c>
      <c r="L227" s="16" t="str">
        <f t="shared" si="163"/>
        <v/>
      </c>
      <c r="M227" s="16" t="str">
        <f t="shared" si="163"/>
        <v/>
      </c>
      <c r="N227" s="16" t="str">
        <f t="shared" si="163"/>
        <v/>
      </c>
      <c r="O227" s="16" t="str">
        <f t="shared" si="163"/>
        <v/>
      </c>
      <c r="P227" s="16" t="str">
        <f t="shared" si="163"/>
        <v/>
      </c>
      <c r="Q227" s="16" t="str">
        <f t="shared" si="163"/>
        <v/>
      </c>
      <c r="R227" s="16">
        <f>SUM(Decsheets!$V$5:$V$12)-(SUM(J221:P227))</f>
        <v>21</v>
      </c>
      <c r="S227" s="10"/>
    </row>
  </sheetData>
  <sheetProtection algorithmName="SHA-512" hashValue="KhBG5NzY/oB1seB6jJyGQmaqf2h0fMFNzRL+jIKblr9qsoYDCT6er8mit9RqAlARoRgwq34RWiGrytU8DUqIhA==" saltValue="hcGrS9HjeL+0Eg53XzLdZw==" spinCount="100000" sheet="1" selectLockedCells="1"/>
  <mergeCells count="4">
    <mergeCell ref="P1:R1"/>
    <mergeCell ref="R10:R12"/>
    <mergeCell ref="A1:E1"/>
    <mergeCell ref="W1:AB1"/>
  </mergeCells>
  <printOptions horizontalCentered="1" verticalCentered="1"/>
  <pageMargins left="0.51181102362204722" right="0.51181102362204722" top="0.43307086614173229" bottom="0.43307086614173229" header="0.39370078740157483" footer="0"/>
  <pageSetup paperSize="9" scale="81" fitToHeight="2" orientation="portrait" r:id="rId1"/>
  <headerFooter>
    <oddHeader>&amp;RUnder 17 men Page &amp;P of &amp;N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Y287"/>
  <sheetViews>
    <sheetView workbookViewId="0">
      <pane ySplit="2040" activePane="bottomLeft"/>
      <selection activeCell="D13" sqref="D13"/>
      <selection pane="bottomLeft" activeCell="D28" sqref="D28"/>
    </sheetView>
  </sheetViews>
  <sheetFormatPr defaultRowHeight="15.6" x14ac:dyDescent="0.3"/>
  <cols>
    <col min="1" max="1" width="16.33203125" style="158" customWidth="1"/>
    <col min="2" max="2" width="23.6640625" style="166" customWidth="1"/>
    <col min="3" max="3" width="5.33203125" style="166" hidden="1" customWidth="1"/>
    <col min="4" max="4" width="23.6640625" style="166" customWidth="1"/>
    <col min="5" max="5" width="5.6640625" style="166" hidden="1" customWidth="1"/>
    <col min="6" max="6" width="23.6640625" style="166" customWidth="1"/>
    <col min="7" max="7" width="5" style="166" hidden="1" customWidth="1"/>
    <col min="8" max="8" width="23.6640625" style="166" customWidth="1"/>
    <col min="9" max="9" width="6" style="166" hidden="1" customWidth="1"/>
    <col min="10" max="10" width="23.6640625" style="166" customWidth="1"/>
    <col min="11" max="11" width="4.6640625" style="166" hidden="1" customWidth="1"/>
    <col min="12" max="12" width="23.6640625" style="166" customWidth="1"/>
    <col min="13" max="13" width="5.33203125" style="166" hidden="1" customWidth="1"/>
    <col min="14" max="14" width="23.6640625" style="166" customWidth="1"/>
    <col min="15" max="15" width="2.88671875" hidden="1" customWidth="1"/>
    <col min="16" max="16" width="22.5546875" hidden="1" customWidth="1"/>
    <col min="17" max="17" width="3.33203125" hidden="1" customWidth="1"/>
    <col min="18" max="18" width="10.6640625" customWidth="1"/>
    <col min="19" max="19" width="17.88671875" customWidth="1"/>
  </cols>
  <sheetData>
    <row r="1" spans="1:25" ht="18" x14ac:dyDescent="0.35">
      <c r="B1" s="165" t="s">
        <v>358</v>
      </c>
    </row>
    <row r="3" spans="1:25" x14ac:dyDescent="0.3">
      <c r="D3" s="167"/>
    </row>
    <row r="4" spans="1:25" hidden="1" x14ac:dyDescent="0.3">
      <c r="S4" s="46" t="s">
        <v>0</v>
      </c>
      <c r="T4" s="46" t="s">
        <v>48</v>
      </c>
      <c r="U4" s="46"/>
      <c r="V4" s="46" t="s">
        <v>49</v>
      </c>
      <c r="W4" s="46"/>
      <c r="X4" s="46"/>
      <c r="Y4" s="46"/>
    </row>
    <row r="5" spans="1:25" hidden="1" x14ac:dyDescent="0.3">
      <c r="S5" s="46" t="str">
        <f>Overallresults!$D3</f>
        <v>-</v>
      </c>
      <c r="T5" s="47" t="str">
        <f>Overallresults!$C3</f>
        <v>-</v>
      </c>
      <c r="U5" s="48"/>
      <c r="V5" s="46">
        <f>Overallresults!$D14</f>
        <v>6</v>
      </c>
      <c r="W5" s="46"/>
      <c r="X5" s="46">
        <v>2</v>
      </c>
      <c r="Y5" s="46">
        <v>3</v>
      </c>
    </row>
    <row r="6" spans="1:25" hidden="1" x14ac:dyDescent="0.3">
      <c r="S6" s="46" t="str">
        <f>Overallresults!$D4</f>
        <v>-</v>
      </c>
      <c r="T6" s="48" t="str">
        <f>Overallresults!$C4</f>
        <v>-</v>
      </c>
      <c r="U6" s="48"/>
      <c r="V6" s="46">
        <f>Overallresults!$D15</f>
        <v>5</v>
      </c>
      <c r="W6" s="46"/>
      <c r="X6" s="46">
        <v>4</v>
      </c>
      <c r="Y6" s="46">
        <v>5</v>
      </c>
    </row>
    <row r="7" spans="1:25" hidden="1" x14ac:dyDescent="0.3">
      <c r="S7" s="46" t="str">
        <f>Overallresults!$D5</f>
        <v>-</v>
      </c>
      <c r="T7" s="48" t="str">
        <f>Overallresults!$C5</f>
        <v>-</v>
      </c>
      <c r="U7" s="48"/>
      <c r="V7" s="46">
        <f>Overallresults!$D16</f>
        <v>4</v>
      </c>
      <c r="W7" s="46"/>
      <c r="X7" s="46">
        <v>6</v>
      </c>
      <c r="Y7" s="46">
        <v>7</v>
      </c>
    </row>
    <row r="8" spans="1:25" hidden="1" x14ac:dyDescent="0.3">
      <c r="S8" s="46" t="str">
        <f>Overallresults!$D6</f>
        <v>-</v>
      </c>
      <c r="T8" s="48" t="str">
        <f>Overallresults!$C6</f>
        <v>-</v>
      </c>
      <c r="U8" s="48"/>
      <c r="V8" s="46">
        <f>Overallresults!$D17</f>
        <v>3</v>
      </c>
      <c r="W8" s="46"/>
      <c r="X8" s="46">
        <v>8</v>
      </c>
      <c r="Y8" s="46">
        <v>9</v>
      </c>
    </row>
    <row r="9" spans="1:25" hidden="1" x14ac:dyDescent="0.3">
      <c r="S9" s="46" t="str">
        <f>Overallresults!$D7</f>
        <v>-</v>
      </c>
      <c r="T9" s="48" t="str">
        <f>Overallresults!$C7</f>
        <v>-</v>
      </c>
      <c r="U9" s="48"/>
      <c r="V9" s="46">
        <f>Overallresults!$D18</f>
        <v>2</v>
      </c>
      <c r="W9" s="46"/>
      <c r="X9" s="46">
        <v>10</v>
      </c>
      <c r="Y9" s="46">
        <v>11</v>
      </c>
    </row>
    <row r="10" spans="1:25" hidden="1" x14ac:dyDescent="0.3">
      <c r="S10" s="46" t="str">
        <f>Overallresults!$D8</f>
        <v>-</v>
      </c>
      <c r="T10" s="48" t="str">
        <f>Overallresults!$C8</f>
        <v>-</v>
      </c>
      <c r="U10" s="48"/>
      <c r="V10" s="46">
        <f>Overallresults!$D19</f>
        <v>1</v>
      </c>
      <c r="W10" s="46"/>
      <c r="X10" s="46">
        <v>12</v>
      </c>
      <c r="Y10" s="46">
        <v>13</v>
      </c>
    </row>
    <row r="11" spans="1:25" hidden="1" x14ac:dyDescent="0.3">
      <c r="S11" s="46" t="str">
        <f>Overallresults!$D9</f>
        <v>Blank</v>
      </c>
      <c r="T11" s="48" t="str">
        <f>Overallresults!$C9</f>
        <v>Blank</v>
      </c>
      <c r="U11" s="48"/>
      <c r="V11" s="46" t="str">
        <f>Overallresults!$D20</f>
        <v>-</v>
      </c>
      <c r="W11" s="46"/>
      <c r="X11" s="46">
        <v>14</v>
      </c>
      <c r="Y11" s="46">
        <v>15</v>
      </c>
    </row>
    <row r="12" spans="1:25" hidden="1" x14ac:dyDescent="0.3">
      <c r="S12" s="46" t="str">
        <f>Overallresults!$D10</f>
        <v>blank</v>
      </c>
      <c r="T12" s="48" t="str">
        <f>Overallresults!$C10</f>
        <v>blank</v>
      </c>
      <c r="U12" s="48"/>
      <c r="V12" s="46">
        <f>Overallresults!$D21</f>
        <v>0</v>
      </c>
      <c r="W12" s="46"/>
      <c r="X12" s="46">
        <v>16</v>
      </c>
      <c r="Y12" s="46">
        <v>17</v>
      </c>
    </row>
    <row r="13" spans="1:25" s="87" customFormat="1" ht="18" x14ac:dyDescent="0.35">
      <c r="A13" s="158"/>
      <c r="B13" s="168" t="str">
        <f>$S$5</f>
        <v>-</v>
      </c>
      <c r="C13" s="168"/>
      <c r="D13" s="168" t="str">
        <f>$S$6</f>
        <v>-</v>
      </c>
      <c r="E13" s="168"/>
      <c r="F13" s="168" t="str">
        <f>$S$7</f>
        <v>-</v>
      </c>
      <c r="G13" s="168"/>
      <c r="H13" s="168" t="str">
        <f>$S$8</f>
        <v>-</v>
      </c>
      <c r="I13" s="168"/>
      <c r="J13" s="168" t="str">
        <f>$S$9</f>
        <v>-</v>
      </c>
      <c r="K13" s="168"/>
      <c r="L13" s="168" t="str">
        <f>$S$10</f>
        <v>-</v>
      </c>
      <c r="M13" s="168"/>
      <c r="N13" s="168" t="str">
        <f>$S11</f>
        <v>Blank</v>
      </c>
    </row>
    <row r="14" spans="1:25" ht="17.399999999999999" x14ac:dyDescent="0.3">
      <c r="A14" s="159"/>
      <c r="B14" s="169" t="str">
        <f>$T$5</f>
        <v>-</v>
      </c>
      <c r="C14" s="169"/>
      <c r="D14" s="169" t="str">
        <f>$T$6</f>
        <v>-</v>
      </c>
      <c r="E14" s="169"/>
      <c r="F14" s="169" t="str">
        <f>$T$7</f>
        <v>-</v>
      </c>
      <c r="G14" s="169"/>
      <c r="H14" s="169" t="str">
        <f>$T$8</f>
        <v>-</v>
      </c>
      <c r="I14" s="169"/>
      <c r="J14" s="169" t="str">
        <f>$T$9</f>
        <v>-</v>
      </c>
      <c r="K14" s="169"/>
      <c r="L14" s="169" t="str">
        <f>$T$10</f>
        <v>-</v>
      </c>
      <c r="M14" s="169"/>
      <c r="N14" s="169" t="str">
        <f>$T$11</f>
        <v>Blank</v>
      </c>
      <c r="O14" s="5"/>
      <c r="Q14" s="5"/>
    </row>
    <row r="15" spans="1:25" x14ac:dyDescent="0.3">
      <c r="A15" s="160" t="s">
        <v>16</v>
      </c>
      <c r="B15" s="170" t="str">
        <f>$T$5</f>
        <v>-</v>
      </c>
      <c r="C15" s="170"/>
      <c r="D15" s="170" t="str">
        <f>$T$6</f>
        <v>-</v>
      </c>
      <c r="E15" s="170"/>
      <c r="F15" s="170" t="str">
        <f>$T$7</f>
        <v>-</v>
      </c>
      <c r="G15" s="170"/>
      <c r="H15" s="170" t="str">
        <f>$T$8</f>
        <v>-</v>
      </c>
      <c r="I15" s="170"/>
      <c r="J15" s="170" t="str">
        <f>$T$9</f>
        <v>-</v>
      </c>
      <c r="K15" s="170"/>
      <c r="L15" s="170" t="str">
        <f>$T$10</f>
        <v>-</v>
      </c>
      <c r="M15" s="170"/>
      <c r="N15" s="170" t="str">
        <f>$T$11</f>
        <v>Blank</v>
      </c>
      <c r="O15" s="2"/>
      <c r="P15" s="1" t="str">
        <f>$T$12</f>
        <v>blank</v>
      </c>
      <c r="Q15" s="2"/>
      <c r="S15" s="160" t="s">
        <v>16</v>
      </c>
    </row>
    <row r="16" spans="1:25" x14ac:dyDescent="0.3">
      <c r="A16" s="159" t="s">
        <v>2</v>
      </c>
      <c r="B16" s="171" t="s">
        <v>290</v>
      </c>
      <c r="C16" s="171" t="s">
        <v>290</v>
      </c>
      <c r="D16" s="171" t="s">
        <v>290</v>
      </c>
      <c r="E16" s="171" t="s">
        <v>290</v>
      </c>
      <c r="F16" s="171" t="s">
        <v>290</v>
      </c>
      <c r="G16" s="171" t="s">
        <v>290</v>
      </c>
      <c r="H16" s="171" t="s">
        <v>290</v>
      </c>
      <c r="I16" s="171" t="s">
        <v>290</v>
      </c>
      <c r="J16" s="171" t="s">
        <v>290</v>
      </c>
      <c r="K16" s="171" t="s">
        <v>290</v>
      </c>
      <c r="L16" s="171" t="s">
        <v>290</v>
      </c>
      <c r="M16" s="171" t="s">
        <v>290</v>
      </c>
      <c r="N16" s="171" t="s">
        <v>290</v>
      </c>
      <c r="O16" s="147"/>
      <c r="P16" s="146" t="s">
        <v>6</v>
      </c>
      <c r="Q16" s="147"/>
      <c r="R16" t="s">
        <v>52</v>
      </c>
      <c r="S16" s="159" t="s">
        <v>2</v>
      </c>
    </row>
    <row r="17" spans="1:19" x14ac:dyDescent="0.3">
      <c r="A17" s="159" t="s">
        <v>3</v>
      </c>
      <c r="B17" s="171" t="s">
        <v>290</v>
      </c>
      <c r="C17" s="171" t="s">
        <v>290</v>
      </c>
      <c r="D17" s="171" t="s">
        <v>290</v>
      </c>
      <c r="E17" s="171" t="s">
        <v>290</v>
      </c>
      <c r="F17" s="171" t="s">
        <v>290</v>
      </c>
      <c r="G17" s="171" t="s">
        <v>290</v>
      </c>
      <c r="H17" s="171" t="s">
        <v>290</v>
      </c>
      <c r="I17" s="171" t="s">
        <v>290</v>
      </c>
      <c r="J17" s="171" t="s">
        <v>290</v>
      </c>
      <c r="K17" s="171" t="s">
        <v>290</v>
      </c>
      <c r="L17" s="171" t="s">
        <v>290</v>
      </c>
      <c r="M17" s="171" t="s">
        <v>290</v>
      </c>
      <c r="N17" s="171" t="s">
        <v>290</v>
      </c>
      <c r="O17" s="147"/>
      <c r="P17" s="146" t="s">
        <v>6</v>
      </c>
      <c r="Q17" s="147"/>
      <c r="S17" s="159" t="s">
        <v>3</v>
      </c>
    </row>
    <row r="18" spans="1:19" x14ac:dyDescent="0.3">
      <c r="A18" s="159" t="s">
        <v>4</v>
      </c>
      <c r="B18" s="171" t="s">
        <v>290</v>
      </c>
      <c r="C18" s="171" t="s">
        <v>290</v>
      </c>
      <c r="D18" s="171" t="s">
        <v>290</v>
      </c>
      <c r="E18" s="171" t="s">
        <v>290</v>
      </c>
      <c r="F18" s="171" t="s">
        <v>290</v>
      </c>
      <c r="G18" s="171" t="s">
        <v>290</v>
      </c>
      <c r="H18" s="171" t="s">
        <v>290</v>
      </c>
      <c r="I18" s="171" t="s">
        <v>290</v>
      </c>
      <c r="J18" s="171" t="s">
        <v>290</v>
      </c>
      <c r="K18" s="171" t="s">
        <v>290</v>
      </c>
      <c r="L18" s="171" t="s">
        <v>290</v>
      </c>
      <c r="M18" s="171" t="s">
        <v>290</v>
      </c>
      <c r="N18" s="171" t="s">
        <v>290</v>
      </c>
      <c r="O18" s="147"/>
      <c r="P18" s="146" t="s">
        <v>6</v>
      </c>
      <c r="Q18" s="147"/>
      <c r="S18" s="159" t="s">
        <v>4</v>
      </c>
    </row>
    <row r="19" spans="1:19" x14ac:dyDescent="0.3">
      <c r="A19" s="159" t="s">
        <v>5</v>
      </c>
      <c r="B19" s="171" t="s">
        <v>290</v>
      </c>
      <c r="C19" s="171" t="s">
        <v>290</v>
      </c>
      <c r="D19" s="171" t="s">
        <v>290</v>
      </c>
      <c r="E19" s="171" t="s">
        <v>290</v>
      </c>
      <c r="F19" s="171" t="s">
        <v>290</v>
      </c>
      <c r="G19" s="171" t="s">
        <v>290</v>
      </c>
      <c r="H19" s="171" t="s">
        <v>290</v>
      </c>
      <c r="I19" s="171" t="s">
        <v>290</v>
      </c>
      <c r="J19" s="171" t="s">
        <v>290</v>
      </c>
      <c r="K19" s="171" t="s">
        <v>290</v>
      </c>
      <c r="L19" s="171" t="s">
        <v>290</v>
      </c>
      <c r="M19" s="171" t="s">
        <v>290</v>
      </c>
      <c r="N19" s="171" t="s">
        <v>290</v>
      </c>
      <c r="O19" s="147"/>
      <c r="P19" s="146" t="s">
        <v>6</v>
      </c>
      <c r="Q19" s="147"/>
      <c r="S19" s="159" t="s">
        <v>5</v>
      </c>
    </row>
    <row r="20" spans="1:19" x14ac:dyDescent="0.3">
      <c r="A20" s="159" t="s">
        <v>55</v>
      </c>
      <c r="B20" s="171" t="s">
        <v>290</v>
      </c>
      <c r="C20" s="171" t="s">
        <v>290</v>
      </c>
      <c r="D20" s="171" t="s">
        <v>290</v>
      </c>
      <c r="E20" s="171" t="s">
        <v>290</v>
      </c>
      <c r="F20" s="171" t="s">
        <v>290</v>
      </c>
      <c r="G20" s="171" t="s">
        <v>290</v>
      </c>
      <c r="H20" s="171" t="s">
        <v>290</v>
      </c>
      <c r="I20" s="171" t="s">
        <v>290</v>
      </c>
      <c r="J20" s="171" t="s">
        <v>290</v>
      </c>
      <c r="K20" s="171" t="s">
        <v>290</v>
      </c>
      <c r="L20" s="171" t="s">
        <v>290</v>
      </c>
      <c r="M20" s="171" t="s">
        <v>290</v>
      </c>
      <c r="N20" s="171" t="s">
        <v>290</v>
      </c>
      <c r="O20" s="147"/>
      <c r="P20" s="146" t="s">
        <v>6</v>
      </c>
      <c r="Q20" s="147"/>
      <c r="S20" s="159" t="s">
        <v>55</v>
      </c>
    </row>
    <row r="21" spans="1:19" x14ac:dyDescent="0.3">
      <c r="A21" s="158" t="s">
        <v>17</v>
      </c>
      <c r="B21" s="171" t="s">
        <v>290</v>
      </c>
      <c r="C21" s="171" t="s">
        <v>290</v>
      </c>
      <c r="D21" s="171" t="s">
        <v>290</v>
      </c>
      <c r="E21" s="171" t="s">
        <v>290</v>
      </c>
      <c r="F21" s="171" t="s">
        <v>290</v>
      </c>
      <c r="G21" s="171" t="s">
        <v>290</v>
      </c>
      <c r="H21" s="171" t="s">
        <v>290</v>
      </c>
      <c r="I21" s="171" t="s">
        <v>290</v>
      </c>
      <c r="J21" s="171" t="s">
        <v>290</v>
      </c>
      <c r="K21" s="171" t="s">
        <v>290</v>
      </c>
      <c r="L21" s="171" t="s">
        <v>290</v>
      </c>
      <c r="M21" s="171" t="s">
        <v>290</v>
      </c>
      <c r="N21" s="171" t="s">
        <v>290</v>
      </c>
      <c r="O21" s="147"/>
      <c r="P21" s="146" t="s">
        <v>6</v>
      </c>
      <c r="Q21" s="147"/>
      <c r="S21" s="158" t="s">
        <v>17</v>
      </c>
    </row>
    <row r="22" spans="1:19" x14ac:dyDescent="0.3">
      <c r="A22" s="158" t="s">
        <v>271</v>
      </c>
      <c r="B22" s="171" t="s">
        <v>290</v>
      </c>
      <c r="C22" s="171" t="s">
        <v>290</v>
      </c>
      <c r="D22" s="171" t="s">
        <v>290</v>
      </c>
      <c r="E22" s="171" t="s">
        <v>290</v>
      </c>
      <c r="F22" s="171" t="s">
        <v>290</v>
      </c>
      <c r="G22" s="171" t="s">
        <v>290</v>
      </c>
      <c r="H22" s="171" t="s">
        <v>290</v>
      </c>
      <c r="I22" s="171" t="s">
        <v>290</v>
      </c>
      <c r="J22" s="171" t="s">
        <v>290</v>
      </c>
      <c r="K22" s="171" t="s">
        <v>290</v>
      </c>
      <c r="L22" s="171" t="s">
        <v>290</v>
      </c>
      <c r="M22" s="171" t="s">
        <v>290</v>
      </c>
      <c r="N22" s="171" t="s">
        <v>290</v>
      </c>
      <c r="O22" s="147"/>
      <c r="P22" s="146" t="s">
        <v>6</v>
      </c>
      <c r="Q22" s="147"/>
      <c r="S22" s="158" t="s">
        <v>271</v>
      </c>
    </row>
    <row r="23" spans="1:19" x14ac:dyDescent="0.3">
      <c r="A23" s="158" t="s">
        <v>7</v>
      </c>
      <c r="B23" s="171" t="s">
        <v>290</v>
      </c>
      <c r="C23" s="171" t="s">
        <v>290</v>
      </c>
      <c r="D23" s="171" t="s">
        <v>290</v>
      </c>
      <c r="E23" s="171" t="s">
        <v>290</v>
      </c>
      <c r="F23" s="171" t="s">
        <v>290</v>
      </c>
      <c r="G23" s="171" t="s">
        <v>290</v>
      </c>
      <c r="H23" s="171" t="s">
        <v>290</v>
      </c>
      <c r="I23" s="171" t="s">
        <v>290</v>
      </c>
      <c r="J23" s="171" t="s">
        <v>290</v>
      </c>
      <c r="K23" s="171" t="s">
        <v>290</v>
      </c>
      <c r="L23" s="171" t="s">
        <v>290</v>
      </c>
      <c r="M23" s="171" t="s">
        <v>290</v>
      </c>
      <c r="N23" s="171" t="s">
        <v>290</v>
      </c>
      <c r="O23" s="147"/>
      <c r="P23" s="146" t="s">
        <v>6</v>
      </c>
      <c r="Q23" s="147"/>
      <c r="S23" s="158" t="s">
        <v>7</v>
      </c>
    </row>
    <row r="24" spans="1:19" x14ac:dyDescent="0.3">
      <c r="A24" s="158" t="s">
        <v>8</v>
      </c>
      <c r="B24" s="171" t="s">
        <v>290</v>
      </c>
      <c r="C24" s="171" t="s">
        <v>290</v>
      </c>
      <c r="D24" s="171" t="s">
        <v>290</v>
      </c>
      <c r="E24" s="171" t="s">
        <v>290</v>
      </c>
      <c r="F24" s="171" t="s">
        <v>290</v>
      </c>
      <c r="G24" s="171" t="s">
        <v>290</v>
      </c>
      <c r="H24" s="171" t="s">
        <v>290</v>
      </c>
      <c r="I24" s="171" t="s">
        <v>290</v>
      </c>
      <c r="J24" s="171" t="s">
        <v>290</v>
      </c>
      <c r="K24" s="171" t="s">
        <v>290</v>
      </c>
      <c r="L24" s="171" t="s">
        <v>290</v>
      </c>
      <c r="M24" s="171" t="s">
        <v>290</v>
      </c>
      <c r="N24" s="171" t="s">
        <v>290</v>
      </c>
      <c r="O24" s="147"/>
      <c r="P24" s="146" t="s">
        <v>6</v>
      </c>
      <c r="Q24" s="147"/>
      <c r="S24" s="158" t="s">
        <v>8</v>
      </c>
    </row>
    <row r="25" spans="1:19" x14ac:dyDescent="0.3">
      <c r="A25" s="158" t="s">
        <v>9</v>
      </c>
      <c r="B25" s="171" t="s">
        <v>290</v>
      </c>
      <c r="C25" s="171" t="s">
        <v>290</v>
      </c>
      <c r="D25" s="171" t="s">
        <v>290</v>
      </c>
      <c r="E25" s="171" t="s">
        <v>290</v>
      </c>
      <c r="F25" s="171" t="s">
        <v>290</v>
      </c>
      <c r="G25" s="171" t="s">
        <v>290</v>
      </c>
      <c r="H25" s="171" t="s">
        <v>290</v>
      </c>
      <c r="I25" s="171" t="s">
        <v>290</v>
      </c>
      <c r="J25" s="171" t="s">
        <v>290</v>
      </c>
      <c r="K25" s="171" t="s">
        <v>290</v>
      </c>
      <c r="L25" s="171" t="s">
        <v>290</v>
      </c>
      <c r="M25" s="171" t="s">
        <v>290</v>
      </c>
      <c r="N25" s="171" t="s">
        <v>290</v>
      </c>
      <c r="O25" s="147"/>
      <c r="P25" s="146" t="s">
        <v>6</v>
      </c>
      <c r="Q25" s="147"/>
      <c r="S25" s="158" t="s">
        <v>9</v>
      </c>
    </row>
    <row r="26" spans="1:19" x14ac:dyDescent="0.3">
      <c r="A26" s="158" t="s">
        <v>10</v>
      </c>
      <c r="B26" s="171" t="s">
        <v>290</v>
      </c>
      <c r="C26" s="171" t="s">
        <v>290</v>
      </c>
      <c r="D26" s="171" t="s">
        <v>290</v>
      </c>
      <c r="E26" s="171" t="s">
        <v>290</v>
      </c>
      <c r="F26" s="171" t="s">
        <v>290</v>
      </c>
      <c r="G26" s="171" t="s">
        <v>290</v>
      </c>
      <c r="H26" s="171" t="s">
        <v>290</v>
      </c>
      <c r="I26" s="171" t="s">
        <v>290</v>
      </c>
      <c r="J26" s="171" t="s">
        <v>290</v>
      </c>
      <c r="K26" s="171" t="s">
        <v>290</v>
      </c>
      <c r="L26" s="171" t="s">
        <v>290</v>
      </c>
      <c r="M26" s="171" t="s">
        <v>290</v>
      </c>
      <c r="N26" s="171" t="s">
        <v>290</v>
      </c>
      <c r="O26" s="147"/>
      <c r="P26" s="146" t="s">
        <v>6</v>
      </c>
      <c r="Q26" s="147"/>
      <c r="S26" s="158" t="s">
        <v>10</v>
      </c>
    </row>
    <row r="27" spans="1:19" x14ac:dyDescent="0.3">
      <c r="A27" s="158" t="s">
        <v>11</v>
      </c>
      <c r="B27" s="171" t="s">
        <v>290</v>
      </c>
      <c r="C27" s="171" t="s">
        <v>290</v>
      </c>
      <c r="D27" s="171" t="s">
        <v>290</v>
      </c>
      <c r="E27" s="171" t="s">
        <v>290</v>
      </c>
      <c r="F27" s="171" t="s">
        <v>290</v>
      </c>
      <c r="G27" s="171" t="s">
        <v>290</v>
      </c>
      <c r="H27" s="171" t="s">
        <v>290</v>
      </c>
      <c r="I27" s="171" t="s">
        <v>290</v>
      </c>
      <c r="J27" s="171" t="s">
        <v>290</v>
      </c>
      <c r="K27" s="171" t="s">
        <v>290</v>
      </c>
      <c r="L27" s="171" t="s">
        <v>290</v>
      </c>
      <c r="M27" s="171" t="s">
        <v>290</v>
      </c>
      <c r="N27" s="171" t="s">
        <v>290</v>
      </c>
      <c r="O27" s="147"/>
      <c r="P27" s="146" t="s">
        <v>6</v>
      </c>
      <c r="Q27" s="147"/>
      <c r="S27" s="158" t="s">
        <v>11</v>
      </c>
    </row>
    <row r="28" spans="1:19" x14ac:dyDescent="0.3">
      <c r="A28" s="158" t="s">
        <v>12</v>
      </c>
      <c r="B28" s="171" t="s">
        <v>290</v>
      </c>
      <c r="C28" s="171" t="s">
        <v>290</v>
      </c>
      <c r="D28" s="171" t="s">
        <v>290</v>
      </c>
      <c r="E28" s="171" t="s">
        <v>290</v>
      </c>
      <c r="F28" s="171" t="s">
        <v>290</v>
      </c>
      <c r="G28" s="171" t="s">
        <v>290</v>
      </c>
      <c r="H28" s="171" t="s">
        <v>290</v>
      </c>
      <c r="I28" s="171" t="s">
        <v>290</v>
      </c>
      <c r="J28" s="171" t="s">
        <v>290</v>
      </c>
      <c r="K28" s="171" t="s">
        <v>290</v>
      </c>
      <c r="L28" s="171" t="s">
        <v>290</v>
      </c>
      <c r="M28" s="171" t="s">
        <v>290</v>
      </c>
      <c r="N28" s="171" t="s">
        <v>290</v>
      </c>
      <c r="O28" s="147"/>
      <c r="P28" s="146" t="s">
        <v>6</v>
      </c>
      <c r="Q28" s="147"/>
      <c r="S28" s="158" t="s">
        <v>12</v>
      </c>
    </row>
    <row r="29" spans="1:19" x14ac:dyDescent="0.3">
      <c r="A29" s="158" t="s">
        <v>13</v>
      </c>
      <c r="B29" s="171" t="s">
        <v>290</v>
      </c>
      <c r="C29" s="171" t="s">
        <v>290</v>
      </c>
      <c r="D29" s="171" t="s">
        <v>290</v>
      </c>
      <c r="E29" s="171" t="s">
        <v>290</v>
      </c>
      <c r="F29" s="171" t="s">
        <v>290</v>
      </c>
      <c r="G29" s="171" t="s">
        <v>290</v>
      </c>
      <c r="H29" s="171" t="s">
        <v>290</v>
      </c>
      <c r="I29" s="171" t="s">
        <v>290</v>
      </c>
      <c r="J29" s="171" t="s">
        <v>290</v>
      </c>
      <c r="K29" s="171" t="s">
        <v>290</v>
      </c>
      <c r="L29" s="171" t="s">
        <v>290</v>
      </c>
      <c r="M29" s="171" t="s">
        <v>290</v>
      </c>
      <c r="N29" s="171" t="s">
        <v>290</v>
      </c>
      <c r="O29" s="147"/>
      <c r="P29" s="146" t="s">
        <v>6</v>
      </c>
      <c r="Q29" s="147"/>
      <c r="S29" s="158" t="s">
        <v>13</v>
      </c>
    </row>
    <row r="30" spans="1:19" x14ac:dyDescent="0.3">
      <c r="A30" s="158" t="s">
        <v>14</v>
      </c>
      <c r="B30" s="172" t="str">
        <f>$T$5</f>
        <v>-</v>
      </c>
      <c r="C30" s="172"/>
      <c r="D30" s="172" t="str">
        <f>$T$6</f>
        <v>-</v>
      </c>
      <c r="E30" s="172"/>
      <c r="F30" s="172" t="str">
        <f>$T$7</f>
        <v>-</v>
      </c>
      <c r="G30" s="172"/>
      <c r="H30" s="172" t="str">
        <f>$T$8</f>
        <v>-</v>
      </c>
      <c r="I30" s="172"/>
      <c r="J30" s="172" t="str">
        <f>$T$9</f>
        <v>-</v>
      </c>
      <c r="K30" s="172"/>
      <c r="L30" s="172" t="str">
        <f>$T$10</f>
        <v>-</v>
      </c>
      <c r="M30" s="172"/>
      <c r="N30" s="172" t="str">
        <f>$T$11</f>
        <v>Blank</v>
      </c>
      <c r="O30" s="2"/>
      <c r="P30" s="1" t="str">
        <f>$T$12</f>
        <v>blank</v>
      </c>
      <c r="Q30" s="5"/>
      <c r="S30" s="158" t="s">
        <v>14</v>
      </c>
    </row>
    <row r="31" spans="1:19" x14ac:dyDescent="0.3">
      <c r="B31" s="170" t="s">
        <v>15</v>
      </c>
      <c r="D31" s="170" t="s">
        <v>15</v>
      </c>
      <c r="F31" s="170" t="s">
        <v>15</v>
      </c>
      <c r="H31" s="170" t="s">
        <v>15</v>
      </c>
      <c r="J31" s="170" t="s">
        <v>15</v>
      </c>
      <c r="L31" s="170" t="s">
        <v>15</v>
      </c>
      <c r="N31" s="170" t="s">
        <v>15</v>
      </c>
      <c r="O31" s="5"/>
      <c r="P31" s="1" t="s">
        <v>15</v>
      </c>
      <c r="Q31" s="5"/>
      <c r="R31" t="s">
        <v>53</v>
      </c>
      <c r="S31" s="158"/>
    </row>
    <row r="32" spans="1:19" x14ac:dyDescent="0.3">
      <c r="A32" s="159" t="s">
        <v>2</v>
      </c>
      <c r="B32" s="171" t="s">
        <v>290</v>
      </c>
      <c r="C32" s="171" t="s">
        <v>290</v>
      </c>
      <c r="D32" s="171" t="s">
        <v>290</v>
      </c>
      <c r="E32" s="171" t="s">
        <v>290</v>
      </c>
      <c r="F32" s="171" t="s">
        <v>290</v>
      </c>
      <c r="G32" s="171" t="s">
        <v>290</v>
      </c>
      <c r="H32" s="171" t="s">
        <v>290</v>
      </c>
      <c r="I32" s="171" t="s">
        <v>290</v>
      </c>
      <c r="J32" s="171" t="s">
        <v>290</v>
      </c>
      <c r="K32" s="171" t="s">
        <v>290</v>
      </c>
      <c r="L32" s="171" t="s">
        <v>290</v>
      </c>
      <c r="M32" s="171" t="s">
        <v>290</v>
      </c>
      <c r="N32" s="171" t="s">
        <v>290</v>
      </c>
      <c r="O32" s="147"/>
      <c r="P32" s="146" t="s">
        <v>6</v>
      </c>
      <c r="Q32" s="147"/>
      <c r="S32" s="159" t="s">
        <v>2</v>
      </c>
    </row>
    <row r="33" spans="1:19" x14ac:dyDescent="0.3">
      <c r="A33" s="159" t="s">
        <v>3</v>
      </c>
      <c r="B33" s="171" t="s">
        <v>290</v>
      </c>
      <c r="C33" s="171" t="s">
        <v>290</v>
      </c>
      <c r="D33" s="171" t="s">
        <v>290</v>
      </c>
      <c r="E33" s="171" t="s">
        <v>290</v>
      </c>
      <c r="F33" s="171" t="s">
        <v>290</v>
      </c>
      <c r="G33" s="171" t="s">
        <v>290</v>
      </c>
      <c r="H33" s="171" t="s">
        <v>290</v>
      </c>
      <c r="I33" s="171" t="s">
        <v>290</v>
      </c>
      <c r="J33" s="171" t="s">
        <v>290</v>
      </c>
      <c r="K33" s="171" t="s">
        <v>290</v>
      </c>
      <c r="L33" s="171" t="s">
        <v>290</v>
      </c>
      <c r="M33" s="171" t="s">
        <v>290</v>
      </c>
      <c r="N33" s="171" t="s">
        <v>290</v>
      </c>
      <c r="O33" s="147"/>
      <c r="P33" s="146" t="s">
        <v>6</v>
      </c>
      <c r="Q33" s="147"/>
      <c r="S33" s="159" t="s">
        <v>3</v>
      </c>
    </row>
    <row r="34" spans="1:19" x14ac:dyDescent="0.3">
      <c r="A34" s="159" t="s">
        <v>4</v>
      </c>
      <c r="B34" s="171" t="s">
        <v>290</v>
      </c>
      <c r="C34" s="171" t="s">
        <v>290</v>
      </c>
      <c r="D34" s="171" t="s">
        <v>290</v>
      </c>
      <c r="E34" s="171" t="s">
        <v>290</v>
      </c>
      <c r="F34" s="171" t="s">
        <v>290</v>
      </c>
      <c r="G34" s="171" t="s">
        <v>290</v>
      </c>
      <c r="H34" s="171" t="s">
        <v>290</v>
      </c>
      <c r="I34" s="171" t="s">
        <v>290</v>
      </c>
      <c r="J34" s="171" t="s">
        <v>290</v>
      </c>
      <c r="K34" s="171" t="s">
        <v>290</v>
      </c>
      <c r="L34" s="171" t="s">
        <v>290</v>
      </c>
      <c r="M34" s="171" t="s">
        <v>290</v>
      </c>
      <c r="N34" s="171" t="s">
        <v>290</v>
      </c>
      <c r="O34" s="147"/>
      <c r="P34" s="146" t="s">
        <v>6</v>
      </c>
      <c r="Q34" s="147"/>
      <c r="S34" s="159" t="s">
        <v>4</v>
      </c>
    </row>
    <row r="35" spans="1:19" x14ac:dyDescent="0.3">
      <c r="A35" s="159" t="s">
        <v>5</v>
      </c>
      <c r="B35" s="171" t="s">
        <v>290</v>
      </c>
      <c r="C35" s="171" t="s">
        <v>290</v>
      </c>
      <c r="D35" s="171" t="s">
        <v>290</v>
      </c>
      <c r="E35" s="171" t="s">
        <v>290</v>
      </c>
      <c r="F35" s="171" t="s">
        <v>290</v>
      </c>
      <c r="G35" s="171" t="s">
        <v>290</v>
      </c>
      <c r="H35" s="171" t="s">
        <v>290</v>
      </c>
      <c r="I35" s="171" t="s">
        <v>290</v>
      </c>
      <c r="J35" s="171" t="s">
        <v>290</v>
      </c>
      <c r="K35" s="171" t="s">
        <v>290</v>
      </c>
      <c r="L35" s="171" t="s">
        <v>290</v>
      </c>
      <c r="M35" s="171" t="s">
        <v>290</v>
      </c>
      <c r="N35" s="171" t="s">
        <v>290</v>
      </c>
      <c r="O35" s="147"/>
      <c r="P35" s="146" t="s">
        <v>6</v>
      </c>
      <c r="Q35" s="147"/>
      <c r="S35" s="159" t="s">
        <v>5</v>
      </c>
    </row>
    <row r="36" spans="1:19" x14ac:dyDescent="0.3">
      <c r="A36" s="159" t="s">
        <v>55</v>
      </c>
      <c r="B36" s="171" t="s">
        <v>290</v>
      </c>
      <c r="C36" s="171" t="s">
        <v>290</v>
      </c>
      <c r="D36" s="171" t="s">
        <v>290</v>
      </c>
      <c r="E36" s="171" t="s">
        <v>290</v>
      </c>
      <c r="F36" s="171" t="s">
        <v>290</v>
      </c>
      <c r="G36" s="171" t="s">
        <v>290</v>
      </c>
      <c r="H36" s="171" t="s">
        <v>290</v>
      </c>
      <c r="I36" s="171" t="s">
        <v>290</v>
      </c>
      <c r="J36" s="171" t="s">
        <v>290</v>
      </c>
      <c r="K36" s="171" t="s">
        <v>290</v>
      </c>
      <c r="L36" s="171" t="s">
        <v>290</v>
      </c>
      <c r="M36" s="171" t="s">
        <v>290</v>
      </c>
      <c r="N36" s="171" t="s">
        <v>290</v>
      </c>
      <c r="O36" s="147"/>
      <c r="P36" s="146" t="s">
        <v>6</v>
      </c>
      <c r="Q36" s="147"/>
      <c r="S36" s="159" t="s">
        <v>55</v>
      </c>
    </row>
    <row r="37" spans="1:19" x14ac:dyDescent="0.3">
      <c r="A37" s="158" t="s">
        <v>17</v>
      </c>
      <c r="B37" s="171" t="s">
        <v>290</v>
      </c>
      <c r="C37" s="171" t="s">
        <v>290</v>
      </c>
      <c r="D37" s="171" t="s">
        <v>290</v>
      </c>
      <c r="E37" s="171" t="s">
        <v>290</v>
      </c>
      <c r="F37" s="171" t="s">
        <v>290</v>
      </c>
      <c r="G37" s="171" t="s">
        <v>290</v>
      </c>
      <c r="H37" s="171" t="s">
        <v>290</v>
      </c>
      <c r="I37" s="171" t="s">
        <v>290</v>
      </c>
      <c r="J37" s="171" t="s">
        <v>290</v>
      </c>
      <c r="K37" s="171" t="s">
        <v>290</v>
      </c>
      <c r="L37" s="171" t="s">
        <v>290</v>
      </c>
      <c r="M37" s="171" t="s">
        <v>290</v>
      </c>
      <c r="N37" s="171" t="s">
        <v>290</v>
      </c>
      <c r="O37" s="147"/>
      <c r="P37" s="146" t="s">
        <v>6</v>
      </c>
      <c r="Q37" s="147"/>
      <c r="S37" s="158" t="s">
        <v>17</v>
      </c>
    </row>
    <row r="38" spans="1:19" x14ac:dyDescent="0.3">
      <c r="A38" s="158" t="s">
        <v>271</v>
      </c>
      <c r="B38" s="171" t="s">
        <v>359</v>
      </c>
      <c r="C38" s="171" t="s">
        <v>359</v>
      </c>
      <c r="D38" s="171" t="s">
        <v>359</v>
      </c>
      <c r="E38" s="171" t="s">
        <v>359</v>
      </c>
      <c r="F38" s="171" t="s">
        <v>359</v>
      </c>
      <c r="G38" s="171" t="s">
        <v>359</v>
      </c>
      <c r="H38" s="171" t="s">
        <v>359</v>
      </c>
      <c r="I38" s="171" t="s">
        <v>359</v>
      </c>
      <c r="J38" s="171" t="s">
        <v>359</v>
      </c>
      <c r="K38" s="171" t="s">
        <v>359</v>
      </c>
      <c r="L38" s="171" t="s">
        <v>359</v>
      </c>
      <c r="M38" s="171" t="s">
        <v>359</v>
      </c>
      <c r="N38" s="171" t="s">
        <v>359</v>
      </c>
      <c r="O38" s="147"/>
      <c r="P38" s="146"/>
      <c r="Q38" s="147"/>
      <c r="S38" s="158" t="s">
        <v>271</v>
      </c>
    </row>
    <row r="39" spans="1:19" x14ac:dyDescent="0.3">
      <c r="A39" s="158" t="s">
        <v>7</v>
      </c>
      <c r="B39" s="171" t="s">
        <v>290</v>
      </c>
      <c r="C39" s="171" t="s">
        <v>290</v>
      </c>
      <c r="D39" s="171" t="s">
        <v>290</v>
      </c>
      <c r="E39" s="171" t="s">
        <v>290</v>
      </c>
      <c r="F39" s="171" t="s">
        <v>290</v>
      </c>
      <c r="G39" s="171" t="s">
        <v>290</v>
      </c>
      <c r="H39" s="171" t="s">
        <v>290</v>
      </c>
      <c r="I39" s="171" t="s">
        <v>290</v>
      </c>
      <c r="J39" s="171" t="s">
        <v>290</v>
      </c>
      <c r="K39" s="171" t="s">
        <v>290</v>
      </c>
      <c r="L39" s="171" t="s">
        <v>290</v>
      </c>
      <c r="M39" s="171" t="s">
        <v>290</v>
      </c>
      <c r="N39" s="171" t="s">
        <v>290</v>
      </c>
      <c r="O39" s="147"/>
      <c r="P39" s="146" t="s">
        <v>6</v>
      </c>
      <c r="Q39" s="147"/>
      <c r="S39" s="158" t="s">
        <v>7</v>
      </c>
    </row>
    <row r="40" spans="1:19" x14ac:dyDescent="0.3">
      <c r="A40" s="158" t="s">
        <v>8</v>
      </c>
      <c r="B40" s="171" t="s">
        <v>290</v>
      </c>
      <c r="C40" s="171" t="s">
        <v>290</v>
      </c>
      <c r="D40" s="171" t="s">
        <v>290</v>
      </c>
      <c r="E40" s="171" t="s">
        <v>290</v>
      </c>
      <c r="F40" s="171" t="s">
        <v>290</v>
      </c>
      <c r="G40" s="171" t="s">
        <v>290</v>
      </c>
      <c r="H40" s="171" t="s">
        <v>290</v>
      </c>
      <c r="I40" s="171" t="s">
        <v>290</v>
      </c>
      <c r="J40" s="171" t="s">
        <v>290</v>
      </c>
      <c r="K40" s="171" t="s">
        <v>290</v>
      </c>
      <c r="L40" s="171" t="s">
        <v>290</v>
      </c>
      <c r="M40" s="171" t="s">
        <v>290</v>
      </c>
      <c r="N40" s="171" t="s">
        <v>290</v>
      </c>
      <c r="O40" s="147"/>
      <c r="P40" s="146" t="s">
        <v>6</v>
      </c>
      <c r="Q40" s="147"/>
      <c r="S40" s="158" t="s">
        <v>8</v>
      </c>
    </row>
    <row r="41" spans="1:19" x14ac:dyDescent="0.3">
      <c r="A41" s="158" t="s">
        <v>9</v>
      </c>
      <c r="B41" s="171" t="s">
        <v>290</v>
      </c>
      <c r="C41" s="171" t="s">
        <v>290</v>
      </c>
      <c r="D41" s="171" t="s">
        <v>290</v>
      </c>
      <c r="E41" s="171" t="s">
        <v>290</v>
      </c>
      <c r="F41" s="171" t="s">
        <v>290</v>
      </c>
      <c r="G41" s="171" t="s">
        <v>290</v>
      </c>
      <c r="H41" s="171" t="s">
        <v>290</v>
      </c>
      <c r="I41" s="171" t="s">
        <v>290</v>
      </c>
      <c r="J41" s="171" t="s">
        <v>290</v>
      </c>
      <c r="K41" s="171" t="s">
        <v>290</v>
      </c>
      <c r="L41" s="171" t="s">
        <v>290</v>
      </c>
      <c r="M41" s="171" t="s">
        <v>290</v>
      </c>
      <c r="N41" s="171" t="s">
        <v>290</v>
      </c>
      <c r="O41" s="147"/>
      <c r="P41" s="146" t="s">
        <v>6</v>
      </c>
      <c r="Q41" s="147"/>
      <c r="S41" s="158" t="s">
        <v>9</v>
      </c>
    </row>
    <row r="42" spans="1:19" x14ac:dyDescent="0.3">
      <c r="A42" s="158" t="s">
        <v>10</v>
      </c>
      <c r="B42" s="171" t="s">
        <v>290</v>
      </c>
      <c r="C42" s="171" t="s">
        <v>290</v>
      </c>
      <c r="D42" s="171" t="s">
        <v>290</v>
      </c>
      <c r="E42" s="171" t="s">
        <v>290</v>
      </c>
      <c r="F42" s="171" t="s">
        <v>290</v>
      </c>
      <c r="G42" s="171" t="s">
        <v>290</v>
      </c>
      <c r="H42" s="171" t="s">
        <v>290</v>
      </c>
      <c r="I42" s="171" t="s">
        <v>290</v>
      </c>
      <c r="J42" s="171" t="s">
        <v>290</v>
      </c>
      <c r="K42" s="171" t="s">
        <v>290</v>
      </c>
      <c r="L42" s="171" t="s">
        <v>290</v>
      </c>
      <c r="M42" s="171" t="s">
        <v>290</v>
      </c>
      <c r="N42" s="171" t="s">
        <v>290</v>
      </c>
      <c r="O42" s="147"/>
      <c r="P42" s="146" t="s">
        <v>6</v>
      </c>
      <c r="Q42" s="147"/>
      <c r="S42" s="158" t="s">
        <v>10</v>
      </c>
    </row>
    <row r="43" spans="1:19" x14ac:dyDescent="0.3">
      <c r="A43" s="158" t="s">
        <v>11</v>
      </c>
      <c r="B43" s="171" t="s">
        <v>290</v>
      </c>
      <c r="C43" s="171" t="s">
        <v>290</v>
      </c>
      <c r="D43" s="171" t="s">
        <v>290</v>
      </c>
      <c r="E43" s="171" t="s">
        <v>290</v>
      </c>
      <c r="F43" s="171" t="s">
        <v>290</v>
      </c>
      <c r="G43" s="171" t="s">
        <v>290</v>
      </c>
      <c r="H43" s="171" t="s">
        <v>290</v>
      </c>
      <c r="I43" s="171" t="s">
        <v>290</v>
      </c>
      <c r="J43" s="171" t="s">
        <v>290</v>
      </c>
      <c r="K43" s="171" t="s">
        <v>290</v>
      </c>
      <c r="L43" s="171" t="s">
        <v>290</v>
      </c>
      <c r="M43" s="171" t="s">
        <v>290</v>
      </c>
      <c r="N43" s="171" t="s">
        <v>290</v>
      </c>
      <c r="O43" s="147"/>
      <c r="P43" s="146" t="s">
        <v>6</v>
      </c>
      <c r="Q43" s="147"/>
      <c r="S43" s="158" t="s">
        <v>11</v>
      </c>
    </row>
    <row r="44" spans="1:19" x14ac:dyDescent="0.3">
      <c r="A44" s="158" t="s">
        <v>12</v>
      </c>
      <c r="B44" s="171" t="s">
        <v>359</v>
      </c>
      <c r="C44" s="171"/>
      <c r="D44" s="171" t="s">
        <v>359</v>
      </c>
      <c r="E44" s="171" t="s">
        <v>359</v>
      </c>
      <c r="F44" s="171" t="s">
        <v>359</v>
      </c>
      <c r="G44" s="171" t="s">
        <v>359</v>
      </c>
      <c r="H44" s="171" t="s">
        <v>359</v>
      </c>
      <c r="I44" s="171" t="s">
        <v>359</v>
      </c>
      <c r="J44" s="171" t="s">
        <v>359</v>
      </c>
      <c r="K44" s="171" t="s">
        <v>359</v>
      </c>
      <c r="L44" s="171" t="s">
        <v>359</v>
      </c>
      <c r="M44" s="171" t="s">
        <v>359</v>
      </c>
      <c r="N44" s="171" t="s">
        <v>359</v>
      </c>
      <c r="O44" s="147"/>
      <c r="P44" s="146"/>
      <c r="Q44" s="147"/>
      <c r="S44" s="158" t="s">
        <v>12</v>
      </c>
    </row>
    <row r="45" spans="1:19" x14ac:dyDescent="0.3">
      <c r="A45" s="158" t="s">
        <v>13</v>
      </c>
      <c r="B45" s="171" t="s">
        <v>290</v>
      </c>
      <c r="C45" s="171" t="s">
        <v>290</v>
      </c>
      <c r="D45" s="171" t="s">
        <v>290</v>
      </c>
      <c r="E45" s="171" t="s">
        <v>290</v>
      </c>
      <c r="F45" s="171" t="s">
        <v>290</v>
      </c>
      <c r="G45" s="171" t="s">
        <v>290</v>
      </c>
      <c r="H45" s="171" t="s">
        <v>290</v>
      </c>
      <c r="I45" s="171" t="s">
        <v>290</v>
      </c>
      <c r="J45" s="171" t="s">
        <v>290</v>
      </c>
      <c r="K45" s="171" t="s">
        <v>290</v>
      </c>
      <c r="L45" s="171" t="s">
        <v>290</v>
      </c>
      <c r="M45" s="171" t="s">
        <v>290</v>
      </c>
      <c r="N45" s="171" t="s">
        <v>290</v>
      </c>
      <c r="O45" s="147"/>
      <c r="P45" s="146" t="s">
        <v>6</v>
      </c>
      <c r="Q45" s="147"/>
      <c r="S45" s="158" t="s">
        <v>13</v>
      </c>
    </row>
    <row r="46" spans="1:19" x14ac:dyDescent="0.3">
      <c r="A46" s="159"/>
      <c r="O46" s="5"/>
      <c r="Q46" s="5"/>
      <c r="S46" s="159"/>
    </row>
    <row r="47" spans="1:19" x14ac:dyDescent="0.3">
      <c r="A47" s="161" t="s">
        <v>18</v>
      </c>
      <c r="B47" s="170" t="str">
        <f>$T$5</f>
        <v>-</v>
      </c>
      <c r="C47" s="170"/>
      <c r="D47" s="170" t="str">
        <f>$T$6</f>
        <v>-</v>
      </c>
      <c r="E47" s="170"/>
      <c r="F47" s="170" t="str">
        <f>$T$7</f>
        <v>-</v>
      </c>
      <c r="G47" s="170"/>
      <c r="H47" s="170" t="str">
        <f>$T$8</f>
        <v>-</v>
      </c>
      <c r="I47" s="170"/>
      <c r="J47" s="170" t="str">
        <f>$T$9</f>
        <v>-</v>
      </c>
      <c r="K47" s="170"/>
      <c r="L47" s="170" t="str">
        <f>$T$10</f>
        <v>-</v>
      </c>
      <c r="M47" s="170"/>
      <c r="N47" s="170" t="str">
        <f>$T$11</f>
        <v>Blank</v>
      </c>
      <c r="O47" s="2"/>
      <c r="P47" s="1" t="str">
        <f>$T$12</f>
        <v>blank</v>
      </c>
      <c r="Q47" s="2"/>
      <c r="S47" s="161" t="s">
        <v>18</v>
      </c>
    </row>
    <row r="48" spans="1:19" x14ac:dyDescent="0.3">
      <c r="A48" s="159" t="s">
        <v>2</v>
      </c>
      <c r="B48" s="173" t="s">
        <v>290</v>
      </c>
      <c r="C48" s="173" t="s">
        <v>290</v>
      </c>
      <c r="D48" s="173" t="s">
        <v>290</v>
      </c>
      <c r="E48" s="173" t="s">
        <v>290</v>
      </c>
      <c r="F48" s="173" t="s">
        <v>290</v>
      </c>
      <c r="G48" s="173" t="s">
        <v>290</v>
      </c>
      <c r="H48" s="173" t="s">
        <v>290</v>
      </c>
      <c r="I48" s="173" t="s">
        <v>290</v>
      </c>
      <c r="J48" s="173" t="s">
        <v>290</v>
      </c>
      <c r="K48" s="173" t="s">
        <v>290</v>
      </c>
      <c r="L48" s="173" t="s">
        <v>290</v>
      </c>
      <c r="M48" s="173" t="s">
        <v>290</v>
      </c>
      <c r="N48" s="173" t="s">
        <v>290</v>
      </c>
      <c r="O48" s="149"/>
      <c r="P48" s="148" t="s">
        <v>6</v>
      </c>
      <c r="Q48" s="149"/>
      <c r="R48" t="s">
        <v>133</v>
      </c>
      <c r="S48" s="159" t="s">
        <v>2</v>
      </c>
    </row>
    <row r="49" spans="1:19" x14ac:dyDescent="0.3">
      <c r="A49" s="159" t="s">
        <v>3</v>
      </c>
      <c r="B49" s="173" t="s">
        <v>290</v>
      </c>
      <c r="C49" s="173" t="s">
        <v>290</v>
      </c>
      <c r="D49" s="173" t="s">
        <v>290</v>
      </c>
      <c r="E49" s="173" t="s">
        <v>290</v>
      </c>
      <c r="F49" s="173" t="s">
        <v>290</v>
      </c>
      <c r="G49" s="173" t="s">
        <v>290</v>
      </c>
      <c r="H49" s="173" t="s">
        <v>290</v>
      </c>
      <c r="I49" s="173" t="s">
        <v>290</v>
      </c>
      <c r="J49" s="173" t="s">
        <v>290</v>
      </c>
      <c r="K49" s="173" t="s">
        <v>290</v>
      </c>
      <c r="L49" s="173" t="s">
        <v>290</v>
      </c>
      <c r="M49" s="173" t="s">
        <v>290</v>
      </c>
      <c r="N49" s="173" t="s">
        <v>290</v>
      </c>
      <c r="O49" s="149"/>
      <c r="P49" s="148" t="s">
        <v>6</v>
      </c>
      <c r="Q49" s="149"/>
      <c r="S49" s="159" t="s">
        <v>3</v>
      </c>
    </row>
    <row r="50" spans="1:19" x14ac:dyDescent="0.3">
      <c r="A50" s="159" t="s">
        <v>85</v>
      </c>
      <c r="B50" s="173" t="s">
        <v>290</v>
      </c>
      <c r="C50" s="173" t="s">
        <v>290</v>
      </c>
      <c r="D50" s="173" t="s">
        <v>290</v>
      </c>
      <c r="E50" s="173" t="s">
        <v>290</v>
      </c>
      <c r="F50" s="173" t="s">
        <v>290</v>
      </c>
      <c r="G50" s="173" t="s">
        <v>290</v>
      </c>
      <c r="H50" s="173" t="s">
        <v>290</v>
      </c>
      <c r="I50" s="173" t="s">
        <v>290</v>
      </c>
      <c r="J50" s="173" t="s">
        <v>290</v>
      </c>
      <c r="K50" s="173" t="s">
        <v>290</v>
      </c>
      <c r="L50" s="173" t="s">
        <v>290</v>
      </c>
      <c r="M50" s="173" t="s">
        <v>290</v>
      </c>
      <c r="N50" s="173" t="s">
        <v>290</v>
      </c>
      <c r="O50" s="149"/>
      <c r="P50" s="148" t="s">
        <v>6</v>
      </c>
      <c r="Q50" s="149"/>
      <c r="S50" s="159" t="s">
        <v>85</v>
      </c>
    </row>
    <row r="51" spans="1:19" x14ac:dyDescent="0.3">
      <c r="A51" s="159" t="s">
        <v>5</v>
      </c>
      <c r="B51" s="173" t="s">
        <v>290</v>
      </c>
      <c r="C51" s="173" t="s">
        <v>290</v>
      </c>
      <c r="D51" s="173" t="s">
        <v>290</v>
      </c>
      <c r="E51" s="173" t="s">
        <v>290</v>
      </c>
      <c r="F51" s="173" t="s">
        <v>290</v>
      </c>
      <c r="G51" s="173" t="s">
        <v>290</v>
      </c>
      <c r="H51" s="173" t="s">
        <v>290</v>
      </c>
      <c r="I51" s="173" t="s">
        <v>290</v>
      </c>
      <c r="J51" s="173" t="s">
        <v>290</v>
      </c>
      <c r="K51" s="173" t="s">
        <v>290</v>
      </c>
      <c r="L51" s="173" t="s">
        <v>290</v>
      </c>
      <c r="M51" s="173" t="s">
        <v>290</v>
      </c>
      <c r="N51" s="173" t="s">
        <v>290</v>
      </c>
      <c r="O51" s="149"/>
      <c r="P51" s="148" t="s">
        <v>6</v>
      </c>
      <c r="Q51" s="149"/>
      <c r="S51" s="159" t="s">
        <v>5</v>
      </c>
    </row>
    <row r="52" spans="1:19" x14ac:dyDescent="0.3">
      <c r="A52" s="159" t="s">
        <v>55</v>
      </c>
      <c r="B52" s="173" t="s">
        <v>290</v>
      </c>
      <c r="C52" s="173" t="s">
        <v>290</v>
      </c>
      <c r="D52" s="173" t="s">
        <v>290</v>
      </c>
      <c r="E52" s="173" t="s">
        <v>290</v>
      </c>
      <c r="F52" s="173" t="s">
        <v>290</v>
      </c>
      <c r="G52" s="173" t="s">
        <v>290</v>
      </c>
      <c r="H52" s="173" t="s">
        <v>290</v>
      </c>
      <c r="I52" s="173" t="s">
        <v>290</v>
      </c>
      <c r="J52" s="173" t="s">
        <v>290</v>
      </c>
      <c r="K52" s="173" t="s">
        <v>290</v>
      </c>
      <c r="L52" s="173" t="s">
        <v>290</v>
      </c>
      <c r="M52" s="173" t="s">
        <v>290</v>
      </c>
      <c r="N52" s="173" t="s">
        <v>290</v>
      </c>
      <c r="O52" s="149"/>
      <c r="P52" s="148" t="s">
        <v>6</v>
      </c>
      <c r="Q52" s="149"/>
      <c r="S52" s="159" t="s">
        <v>55</v>
      </c>
    </row>
    <row r="53" spans="1:19" x14ac:dyDescent="0.3">
      <c r="A53" s="158" t="s">
        <v>19</v>
      </c>
      <c r="B53" s="173" t="s">
        <v>290</v>
      </c>
      <c r="C53" s="173" t="s">
        <v>290</v>
      </c>
      <c r="D53" s="173" t="s">
        <v>290</v>
      </c>
      <c r="E53" s="173" t="s">
        <v>290</v>
      </c>
      <c r="F53" s="173" t="s">
        <v>290</v>
      </c>
      <c r="G53" s="173" t="s">
        <v>290</v>
      </c>
      <c r="H53" s="173" t="s">
        <v>290</v>
      </c>
      <c r="I53" s="173" t="s">
        <v>290</v>
      </c>
      <c r="J53" s="173" t="s">
        <v>290</v>
      </c>
      <c r="K53" s="173" t="s">
        <v>290</v>
      </c>
      <c r="L53" s="173" t="s">
        <v>290</v>
      </c>
      <c r="M53" s="173" t="s">
        <v>290</v>
      </c>
      <c r="N53" s="173" t="s">
        <v>290</v>
      </c>
      <c r="O53" s="149"/>
      <c r="P53" s="148" t="s">
        <v>6</v>
      </c>
      <c r="Q53" s="149"/>
      <c r="S53" s="158" t="s">
        <v>19</v>
      </c>
    </row>
    <row r="54" spans="1:19" x14ac:dyDescent="0.3">
      <c r="A54" s="158" t="s">
        <v>271</v>
      </c>
      <c r="B54" s="173" t="s">
        <v>290</v>
      </c>
      <c r="C54" s="173" t="s">
        <v>290</v>
      </c>
      <c r="D54" s="173" t="s">
        <v>290</v>
      </c>
      <c r="E54" s="173" t="s">
        <v>290</v>
      </c>
      <c r="F54" s="173" t="s">
        <v>290</v>
      </c>
      <c r="G54" s="173" t="s">
        <v>290</v>
      </c>
      <c r="H54" s="173" t="s">
        <v>290</v>
      </c>
      <c r="I54" s="173" t="s">
        <v>290</v>
      </c>
      <c r="J54" s="173" t="s">
        <v>290</v>
      </c>
      <c r="K54" s="173" t="s">
        <v>290</v>
      </c>
      <c r="L54" s="173" t="s">
        <v>290</v>
      </c>
      <c r="M54" s="173" t="s">
        <v>290</v>
      </c>
      <c r="N54" s="173" t="s">
        <v>290</v>
      </c>
      <c r="O54" s="149"/>
      <c r="P54" s="148" t="s">
        <v>6</v>
      </c>
      <c r="Q54" s="149"/>
      <c r="S54" s="158" t="s">
        <v>271</v>
      </c>
    </row>
    <row r="55" spans="1:19" x14ac:dyDescent="0.3">
      <c r="A55" s="158" t="s">
        <v>7</v>
      </c>
      <c r="B55" s="173" t="s">
        <v>290</v>
      </c>
      <c r="C55" s="173" t="s">
        <v>290</v>
      </c>
      <c r="D55" s="173" t="s">
        <v>290</v>
      </c>
      <c r="E55" s="173" t="s">
        <v>290</v>
      </c>
      <c r="F55" s="173" t="s">
        <v>290</v>
      </c>
      <c r="G55" s="173" t="s">
        <v>290</v>
      </c>
      <c r="H55" s="173" t="s">
        <v>290</v>
      </c>
      <c r="I55" s="173" t="s">
        <v>290</v>
      </c>
      <c r="J55" s="173" t="s">
        <v>290</v>
      </c>
      <c r="K55" s="173" t="s">
        <v>290</v>
      </c>
      <c r="L55" s="173" t="s">
        <v>290</v>
      </c>
      <c r="M55" s="173" t="s">
        <v>290</v>
      </c>
      <c r="N55" s="173" t="s">
        <v>290</v>
      </c>
      <c r="O55" s="149"/>
      <c r="P55" s="148" t="s">
        <v>6</v>
      </c>
      <c r="Q55" s="149"/>
      <c r="S55" s="158" t="s">
        <v>7</v>
      </c>
    </row>
    <row r="56" spans="1:19" x14ac:dyDescent="0.3">
      <c r="A56" s="158" t="s">
        <v>8</v>
      </c>
      <c r="B56" s="173" t="s">
        <v>290</v>
      </c>
      <c r="C56" s="173" t="s">
        <v>290</v>
      </c>
      <c r="D56" s="173" t="s">
        <v>290</v>
      </c>
      <c r="E56" s="173" t="s">
        <v>290</v>
      </c>
      <c r="F56" s="173" t="s">
        <v>290</v>
      </c>
      <c r="G56" s="173" t="s">
        <v>290</v>
      </c>
      <c r="H56" s="173" t="s">
        <v>290</v>
      </c>
      <c r="I56" s="173" t="s">
        <v>290</v>
      </c>
      <c r="J56" s="173" t="s">
        <v>290</v>
      </c>
      <c r="K56" s="173" t="s">
        <v>290</v>
      </c>
      <c r="L56" s="173" t="s">
        <v>290</v>
      </c>
      <c r="M56" s="173" t="s">
        <v>290</v>
      </c>
      <c r="N56" s="173" t="s">
        <v>290</v>
      </c>
      <c r="O56" s="149"/>
      <c r="P56" s="148" t="s">
        <v>6</v>
      </c>
      <c r="Q56" s="149"/>
      <c r="S56" s="158" t="s">
        <v>8</v>
      </c>
    </row>
    <row r="57" spans="1:19" x14ac:dyDescent="0.3">
      <c r="A57" s="158" t="s">
        <v>10</v>
      </c>
      <c r="B57" s="173" t="s">
        <v>290</v>
      </c>
      <c r="C57" s="173" t="s">
        <v>290</v>
      </c>
      <c r="D57" s="173" t="s">
        <v>290</v>
      </c>
      <c r="E57" s="173" t="s">
        <v>290</v>
      </c>
      <c r="F57" s="173" t="s">
        <v>290</v>
      </c>
      <c r="G57" s="173" t="s">
        <v>290</v>
      </c>
      <c r="H57" s="173" t="s">
        <v>290</v>
      </c>
      <c r="I57" s="173" t="s">
        <v>290</v>
      </c>
      <c r="J57" s="173" t="s">
        <v>290</v>
      </c>
      <c r="K57" s="173" t="s">
        <v>290</v>
      </c>
      <c r="L57" s="173" t="s">
        <v>290</v>
      </c>
      <c r="M57" s="173" t="s">
        <v>290</v>
      </c>
      <c r="N57" s="173" t="s">
        <v>290</v>
      </c>
      <c r="O57" s="149"/>
      <c r="P57" s="148" t="s">
        <v>6</v>
      </c>
      <c r="Q57" s="149"/>
      <c r="S57" s="158" t="s">
        <v>10</v>
      </c>
    </row>
    <row r="58" spans="1:19" x14ac:dyDescent="0.3">
      <c r="A58" s="158" t="s">
        <v>11</v>
      </c>
      <c r="B58" s="173" t="s">
        <v>290</v>
      </c>
      <c r="C58" s="173" t="s">
        <v>290</v>
      </c>
      <c r="D58" s="173" t="s">
        <v>290</v>
      </c>
      <c r="E58" s="173" t="s">
        <v>290</v>
      </c>
      <c r="F58" s="173" t="s">
        <v>290</v>
      </c>
      <c r="G58" s="173" t="s">
        <v>290</v>
      </c>
      <c r="H58" s="173" t="s">
        <v>290</v>
      </c>
      <c r="I58" s="173" t="s">
        <v>290</v>
      </c>
      <c r="J58" s="173" t="s">
        <v>290</v>
      </c>
      <c r="K58" s="173" t="s">
        <v>290</v>
      </c>
      <c r="L58" s="173" t="s">
        <v>290</v>
      </c>
      <c r="M58" s="173" t="s">
        <v>290</v>
      </c>
      <c r="N58" s="173" t="s">
        <v>290</v>
      </c>
      <c r="O58" s="149"/>
      <c r="P58" s="148" t="s">
        <v>6</v>
      </c>
      <c r="Q58" s="149"/>
      <c r="S58" s="158" t="s">
        <v>11</v>
      </c>
    </row>
    <row r="59" spans="1:19" x14ac:dyDescent="0.3">
      <c r="A59" s="158" t="s">
        <v>12</v>
      </c>
      <c r="B59" s="173" t="s">
        <v>290</v>
      </c>
      <c r="C59" s="173" t="s">
        <v>290</v>
      </c>
      <c r="D59" s="173" t="s">
        <v>290</v>
      </c>
      <c r="E59" s="173" t="s">
        <v>290</v>
      </c>
      <c r="F59" s="173" t="s">
        <v>290</v>
      </c>
      <c r="G59" s="173" t="s">
        <v>290</v>
      </c>
      <c r="H59" s="173" t="s">
        <v>290</v>
      </c>
      <c r="I59" s="173" t="s">
        <v>290</v>
      </c>
      <c r="J59" s="173" t="s">
        <v>290</v>
      </c>
      <c r="K59" s="173" t="s">
        <v>290</v>
      </c>
      <c r="L59" s="173" t="s">
        <v>290</v>
      </c>
      <c r="M59" s="173" t="s">
        <v>290</v>
      </c>
      <c r="N59" s="173" t="s">
        <v>290</v>
      </c>
      <c r="O59" s="149"/>
      <c r="P59" s="148" t="s">
        <v>6</v>
      </c>
      <c r="Q59" s="149"/>
      <c r="S59" s="158" t="s">
        <v>12</v>
      </c>
    </row>
    <row r="60" spans="1:19" x14ac:dyDescent="0.3">
      <c r="A60" s="158" t="s">
        <v>13</v>
      </c>
      <c r="B60" s="173" t="s">
        <v>290</v>
      </c>
      <c r="C60" s="173" t="s">
        <v>290</v>
      </c>
      <c r="D60" s="173" t="s">
        <v>290</v>
      </c>
      <c r="E60" s="173" t="s">
        <v>290</v>
      </c>
      <c r="F60" s="173" t="s">
        <v>290</v>
      </c>
      <c r="G60" s="173" t="s">
        <v>290</v>
      </c>
      <c r="H60" s="173" t="s">
        <v>290</v>
      </c>
      <c r="I60" s="173" t="s">
        <v>290</v>
      </c>
      <c r="J60" s="173" t="s">
        <v>290</v>
      </c>
      <c r="K60" s="173" t="s">
        <v>290</v>
      </c>
      <c r="L60" s="173" t="s">
        <v>290</v>
      </c>
      <c r="M60" s="173" t="s">
        <v>290</v>
      </c>
      <c r="N60" s="173" t="s">
        <v>290</v>
      </c>
      <c r="O60" s="149"/>
      <c r="P60" s="148" t="s">
        <v>6</v>
      </c>
      <c r="Q60" s="149"/>
      <c r="S60" s="158" t="s">
        <v>13</v>
      </c>
    </row>
    <row r="61" spans="1:19" x14ac:dyDescent="0.3">
      <c r="A61" s="158" t="s">
        <v>14</v>
      </c>
      <c r="B61" s="174" t="str">
        <f>$T$5</f>
        <v>-</v>
      </c>
      <c r="C61" s="175"/>
      <c r="D61" s="174" t="str">
        <f>$T$6</f>
        <v>-</v>
      </c>
      <c r="E61" s="175"/>
      <c r="F61" s="174" t="str">
        <f>$T$7</f>
        <v>-</v>
      </c>
      <c r="G61" s="175"/>
      <c r="H61" s="174" t="str">
        <f>$T$8</f>
        <v>-</v>
      </c>
      <c r="I61" s="175"/>
      <c r="J61" s="174" t="str">
        <f>$T$9</f>
        <v>-</v>
      </c>
      <c r="K61" s="175"/>
      <c r="L61" s="174" t="str">
        <f>$T$10</f>
        <v>-</v>
      </c>
      <c r="M61" s="175"/>
      <c r="N61" s="174" t="str">
        <f>$T$11</f>
        <v>Blank</v>
      </c>
      <c r="O61" s="149"/>
      <c r="P61" s="7" t="str">
        <f>$T$12</f>
        <v>blank</v>
      </c>
      <c r="Q61" s="149"/>
      <c r="S61" s="158" t="s">
        <v>14</v>
      </c>
    </row>
    <row r="62" spans="1:19" x14ac:dyDescent="0.3">
      <c r="B62" s="170" t="s">
        <v>15</v>
      </c>
      <c r="D62" s="170" t="s">
        <v>15</v>
      </c>
      <c r="F62" s="170" t="s">
        <v>15</v>
      </c>
      <c r="H62" s="170" t="s">
        <v>15</v>
      </c>
      <c r="J62" s="170" t="s">
        <v>15</v>
      </c>
      <c r="L62" s="170" t="s">
        <v>15</v>
      </c>
      <c r="N62" s="170" t="s">
        <v>15</v>
      </c>
      <c r="O62" s="5"/>
      <c r="P62" s="1" t="s">
        <v>15</v>
      </c>
      <c r="Q62" s="5"/>
      <c r="S62" s="158"/>
    </row>
    <row r="63" spans="1:19" x14ac:dyDescent="0.3">
      <c r="A63" s="159" t="s">
        <v>2</v>
      </c>
      <c r="B63" s="173" t="s">
        <v>290</v>
      </c>
      <c r="C63" s="173" t="s">
        <v>290</v>
      </c>
      <c r="D63" s="173" t="s">
        <v>290</v>
      </c>
      <c r="E63" s="173" t="s">
        <v>290</v>
      </c>
      <c r="F63" s="173" t="s">
        <v>290</v>
      </c>
      <c r="G63" s="173" t="s">
        <v>290</v>
      </c>
      <c r="H63" s="173" t="s">
        <v>290</v>
      </c>
      <c r="I63" s="173" t="s">
        <v>290</v>
      </c>
      <c r="J63" s="173" t="s">
        <v>290</v>
      </c>
      <c r="K63" s="173" t="s">
        <v>290</v>
      </c>
      <c r="L63" s="173" t="s">
        <v>290</v>
      </c>
      <c r="M63" s="173" t="s">
        <v>290</v>
      </c>
      <c r="N63" s="173" t="s">
        <v>290</v>
      </c>
      <c r="O63" s="149"/>
      <c r="P63" s="148" t="s">
        <v>6</v>
      </c>
      <c r="Q63" s="149"/>
      <c r="R63" t="s">
        <v>134</v>
      </c>
      <c r="S63" s="159" t="s">
        <v>2</v>
      </c>
    </row>
    <row r="64" spans="1:19" x14ac:dyDescent="0.3">
      <c r="A64" s="159" t="s">
        <v>3</v>
      </c>
      <c r="B64" s="173" t="s">
        <v>290</v>
      </c>
      <c r="C64" s="173" t="s">
        <v>290</v>
      </c>
      <c r="D64" s="173" t="s">
        <v>290</v>
      </c>
      <c r="E64" s="173" t="s">
        <v>290</v>
      </c>
      <c r="F64" s="173" t="s">
        <v>290</v>
      </c>
      <c r="G64" s="173" t="s">
        <v>290</v>
      </c>
      <c r="H64" s="173" t="s">
        <v>290</v>
      </c>
      <c r="I64" s="173" t="s">
        <v>290</v>
      </c>
      <c r="J64" s="173" t="s">
        <v>290</v>
      </c>
      <c r="K64" s="173" t="s">
        <v>290</v>
      </c>
      <c r="L64" s="173" t="s">
        <v>290</v>
      </c>
      <c r="M64" s="173" t="s">
        <v>290</v>
      </c>
      <c r="N64" s="173" t="s">
        <v>290</v>
      </c>
      <c r="O64" s="149"/>
      <c r="P64" s="148" t="s">
        <v>6</v>
      </c>
      <c r="Q64" s="149"/>
      <c r="S64" s="159" t="s">
        <v>3</v>
      </c>
    </row>
    <row r="65" spans="1:19" x14ac:dyDescent="0.3">
      <c r="A65" s="159" t="s">
        <v>85</v>
      </c>
      <c r="B65" s="173" t="s">
        <v>290</v>
      </c>
      <c r="C65" s="173" t="s">
        <v>290</v>
      </c>
      <c r="D65" s="173" t="s">
        <v>290</v>
      </c>
      <c r="E65" s="173" t="s">
        <v>290</v>
      </c>
      <c r="F65" s="173" t="s">
        <v>290</v>
      </c>
      <c r="G65" s="173" t="s">
        <v>290</v>
      </c>
      <c r="H65" s="173" t="s">
        <v>290</v>
      </c>
      <c r="I65" s="173" t="s">
        <v>290</v>
      </c>
      <c r="J65" s="173" t="s">
        <v>290</v>
      </c>
      <c r="K65" s="173" t="s">
        <v>290</v>
      </c>
      <c r="L65" s="173" t="s">
        <v>290</v>
      </c>
      <c r="M65" s="173" t="s">
        <v>290</v>
      </c>
      <c r="N65" s="173" t="s">
        <v>290</v>
      </c>
      <c r="O65" s="149"/>
      <c r="P65" s="148" t="s">
        <v>6</v>
      </c>
      <c r="Q65" s="149"/>
      <c r="S65" s="159" t="s">
        <v>85</v>
      </c>
    </row>
    <row r="66" spans="1:19" x14ac:dyDescent="0.3">
      <c r="A66" s="159" t="s">
        <v>5</v>
      </c>
      <c r="B66" s="173" t="s">
        <v>290</v>
      </c>
      <c r="C66" s="173" t="s">
        <v>290</v>
      </c>
      <c r="D66" s="173" t="s">
        <v>290</v>
      </c>
      <c r="E66" s="173" t="s">
        <v>290</v>
      </c>
      <c r="F66" s="173" t="s">
        <v>290</v>
      </c>
      <c r="G66" s="173" t="s">
        <v>290</v>
      </c>
      <c r="H66" s="173" t="s">
        <v>290</v>
      </c>
      <c r="I66" s="173" t="s">
        <v>290</v>
      </c>
      <c r="J66" s="173" t="s">
        <v>290</v>
      </c>
      <c r="K66" s="173" t="s">
        <v>290</v>
      </c>
      <c r="L66" s="173" t="s">
        <v>290</v>
      </c>
      <c r="M66" s="173" t="s">
        <v>290</v>
      </c>
      <c r="N66" s="173" t="s">
        <v>290</v>
      </c>
      <c r="O66" s="149"/>
      <c r="P66" s="148" t="s">
        <v>6</v>
      </c>
      <c r="Q66" s="149"/>
      <c r="S66" s="159" t="s">
        <v>5</v>
      </c>
    </row>
    <row r="67" spans="1:19" x14ac:dyDescent="0.3">
      <c r="A67" s="159" t="s">
        <v>55</v>
      </c>
      <c r="B67" s="173" t="s">
        <v>290</v>
      </c>
      <c r="C67" s="173" t="s">
        <v>290</v>
      </c>
      <c r="D67" s="173" t="s">
        <v>290</v>
      </c>
      <c r="E67" s="173" t="s">
        <v>290</v>
      </c>
      <c r="F67" s="173" t="s">
        <v>290</v>
      </c>
      <c r="G67" s="173" t="s">
        <v>290</v>
      </c>
      <c r="H67" s="173" t="s">
        <v>290</v>
      </c>
      <c r="I67" s="173" t="s">
        <v>290</v>
      </c>
      <c r="J67" s="173" t="s">
        <v>290</v>
      </c>
      <c r="K67" s="173" t="s">
        <v>290</v>
      </c>
      <c r="L67" s="173" t="s">
        <v>290</v>
      </c>
      <c r="M67" s="173" t="s">
        <v>290</v>
      </c>
      <c r="N67" s="173" t="s">
        <v>290</v>
      </c>
      <c r="O67" s="149"/>
      <c r="P67" s="148" t="s">
        <v>6</v>
      </c>
      <c r="Q67" s="149"/>
      <c r="S67" s="159" t="s">
        <v>55</v>
      </c>
    </row>
    <row r="68" spans="1:19" x14ac:dyDescent="0.3">
      <c r="A68" s="158" t="s">
        <v>19</v>
      </c>
      <c r="B68" s="173" t="s">
        <v>290</v>
      </c>
      <c r="C68" s="173" t="s">
        <v>290</v>
      </c>
      <c r="D68" s="173" t="s">
        <v>290</v>
      </c>
      <c r="E68" s="173" t="s">
        <v>290</v>
      </c>
      <c r="F68" s="173" t="s">
        <v>290</v>
      </c>
      <c r="G68" s="173" t="s">
        <v>290</v>
      </c>
      <c r="H68" s="173" t="s">
        <v>290</v>
      </c>
      <c r="I68" s="173" t="s">
        <v>290</v>
      </c>
      <c r="J68" s="173" t="s">
        <v>290</v>
      </c>
      <c r="K68" s="173" t="s">
        <v>290</v>
      </c>
      <c r="L68" s="173" t="s">
        <v>290</v>
      </c>
      <c r="M68" s="173" t="s">
        <v>290</v>
      </c>
      <c r="N68" s="173" t="s">
        <v>290</v>
      </c>
      <c r="O68" s="149"/>
      <c r="P68" s="148" t="s">
        <v>6</v>
      </c>
      <c r="Q68" s="149"/>
      <c r="S68" s="158" t="s">
        <v>19</v>
      </c>
    </row>
    <row r="69" spans="1:19" x14ac:dyDescent="0.3">
      <c r="A69" s="158" t="s">
        <v>271</v>
      </c>
      <c r="B69" s="188" t="s">
        <v>359</v>
      </c>
      <c r="C69" s="188" t="s">
        <v>359</v>
      </c>
      <c r="D69" s="188" t="s">
        <v>359</v>
      </c>
      <c r="E69" s="188" t="s">
        <v>359</v>
      </c>
      <c r="F69" s="188" t="s">
        <v>359</v>
      </c>
      <c r="G69" s="188" t="s">
        <v>359</v>
      </c>
      <c r="H69" s="188" t="s">
        <v>359</v>
      </c>
      <c r="I69" s="188" t="s">
        <v>359</v>
      </c>
      <c r="J69" s="188" t="s">
        <v>359</v>
      </c>
      <c r="K69" s="188" t="s">
        <v>359</v>
      </c>
      <c r="L69" s="188" t="s">
        <v>359</v>
      </c>
      <c r="M69" s="188" t="s">
        <v>359</v>
      </c>
      <c r="N69" s="188" t="s">
        <v>359</v>
      </c>
      <c r="O69" s="149"/>
      <c r="P69" s="148"/>
      <c r="Q69" s="149"/>
      <c r="S69" s="158" t="s">
        <v>271</v>
      </c>
    </row>
    <row r="70" spans="1:19" x14ac:dyDescent="0.3">
      <c r="A70" s="158" t="s">
        <v>7</v>
      </c>
      <c r="B70" s="173" t="s">
        <v>290</v>
      </c>
      <c r="C70" s="173" t="s">
        <v>290</v>
      </c>
      <c r="D70" s="173" t="s">
        <v>290</v>
      </c>
      <c r="E70" s="173" t="s">
        <v>290</v>
      </c>
      <c r="F70" s="173" t="s">
        <v>290</v>
      </c>
      <c r="G70" s="173" t="s">
        <v>290</v>
      </c>
      <c r="H70" s="173" t="s">
        <v>290</v>
      </c>
      <c r="I70" s="173" t="s">
        <v>290</v>
      </c>
      <c r="J70" s="173" t="s">
        <v>290</v>
      </c>
      <c r="K70" s="173" t="s">
        <v>290</v>
      </c>
      <c r="L70" s="173" t="s">
        <v>290</v>
      </c>
      <c r="M70" s="173" t="s">
        <v>290</v>
      </c>
      <c r="N70" s="173" t="s">
        <v>290</v>
      </c>
      <c r="O70" s="149"/>
      <c r="P70" s="148" t="s">
        <v>6</v>
      </c>
      <c r="Q70" s="149"/>
      <c r="S70" s="158" t="s">
        <v>7</v>
      </c>
    </row>
    <row r="71" spans="1:19" x14ac:dyDescent="0.3">
      <c r="A71" s="158" t="s">
        <v>8</v>
      </c>
      <c r="B71" s="173" t="s">
        <v>290</v>
      </c>
      <c r="C71" s="173" t="s">
        <v>290</v>
      </c>
      <c r="D71" s="173" t="s">
        <v>290</v>
      </c>
      <c r="E71" s="173" t="s">
        <v>290</v>
      </c>
      <c r="F71" s="173" t="s">
        <v>290</v>
      </c>
      <c r="G71" s="173" t="s">
        <v>290</v>
      </c>
      <c r="H71" s="173" t="s">
        <v>290</v>
      </c>
      <c r="I71" s="173" t="s">
        <v>290</v>
      </c>
      <c r="J71" s="173" t="s">
        <v>290</v>
      </c>
      <c r="K71" s="173" t="s">
        <v>290</v>
      </c>
      <c r="L71" s="173" t="s">
        <v>290</v>
      </c>
      <c r="M71" s="173" t="s">
        <v>290</v>
      </c>
      <c r="N71" s="173" t="s">
        <v>290</v>
      </c>
      <c r="O71" s="149"/>
      <c r="P71" s="148" t="s">
        <v>6</v>
      </c>
      <c r="Q71" s="149"/>
      <c r="S71" s="158" t="s">
        <v>8</v>
      </c>
    </row>
    <row r="72" spans="1:19" x14ac:dyDescent="0.3">
      <c r="A72" s="158" t="s">
        <v>10</v>
      </c>
      <c r="B72" s="173" t="s">
        <v>290</v>
      </c>
      <c r="C72" s="173" t="s">
        <v>290</v>
      </c>
      <c r="D72" s="173" t="s">
        <v>290</v>
      </c>
      <c r="E72" s="173" t="s">
        <v>290</v>
      </c>
      <c r="F72" s="173" t="s">
        <v>290</v>
      </c>
      <c r="G72" s="173" t="s">
        <v>290</v>
      </c>
      <c r="H72" s="173" t="s">
        <v>290</v>
      </c>
      <c r="I72" s="173" t="s">
        <v>290</v>
      </c>
      <c r="J72" s="173" t="s">
        <v>290</v>
      </c>
      <c r="K72" s="173" t="s">
        <v>290</v>
      </c>
      <c r="L72" s="173" t="s">
        <v>290</v>
      </c>
      <c r="M72" s="173" t="s">
        <v>290</v>
      </c>
      <c r="N72" s="173" t="s">
        <v>290</v>
      </c>
      <c r="O72" s="149"/>
      <c r="P72" s="148" t="s">
        <v>6</v>
      </c>
      <c r="Q72" s="149"/>
      <c r="S72" s="158" t="s">
        <v>10</v>
      </c>
    </row>
    <row r="73" spans="1:19" x14ac:dyDescent="0.3">
      <c r="A73" s="158" t="s">
        <v>11</v>
      </c>
      <c r="B73" s="173" t="s">
        <v>290</v>
      </c>
      <c r="C73" s="173" t="s">
        <v>290</v>
      </c>
      <c r="D73" s="173" t="s">
        <v>290</v>
      </c>
      <c r="E73" s="173" t="s">
        <v>290</v>
      </c>
      <c r="F73" s="173" t="s">
        <v>290</v>
      </c>
      <c r="G73" s="173" t="s">
        <v>290</v>
      </c>
      <c r="H73" s="173" t="s">
        <v>290</v>
      </c>
      <c r="I73" s="173" t="s">
        <v>290</v>
      </c>
      <c r="J73" s="173" t="s">
        <v>290</v>
      </c>
      <c r="K73" s="173" t="s">
        <v>290</v>
      </c>
      <c r="L73" s="173" t="s">
        <v>290</v>
      </c>
      <c r="M73" s="173" t="s">
        <v>290</v>
      </c>
      <c r="N73" s="173" t="s">
        <v>290</v>
      </c>
      <c r="O73" s="149"/>
      <c r="P73" s="148" t="s">
        <v>6</v>
      </c>
      <c r="Q73" s="149"/>
      <c r="S73" s="158" t="s">
        <v>11</v>
      </c>
    </row>
    <row r="74" spans="1:19" x14ac:dyDescent="0.3">
      <c r="A74" s="158" t="s">
        <v>12</v>
      </c>
      <c r="B74" s="188" t="s">
        <v>359</v>
      </c>
      <c r="C74" s="188" t="s">
        <v>359</v>
      </c>
      <c r="D74" s="188" t="s">
        <v>359</v>
      </c>
      <c r="E74" s="188" t="s">
        <v>359</v>
      </c>
      <c r="F74" s="188" t="s">
        <v>359</v>
      </c>
      <c r="G74" s="188" t="s">
        <v>359</v>
      </c>
      <c r="H74" s="188" t="s">
        <v>359</v>
      </c>
      <c r="I74" s="188" t="s">
        <v>359</v>
      </c>
      <c r="J74" s="188" t="s">
        <v>359</v>
      </c>
      <c r="K74" s="188" t="s">
        <v>359</v>
      </c>
      <c r="L74" s="188" t="s">
        <v>359</v>
      </c>
      <c r="M74" s="188" t="s">
        <v>359</v>
      </c>
      <c r="N74" s="188" t="s">
        <v>359</v>
      </c>
      <c r="O74" s="149"/>
      <c r="P74" s="148"/>
      <c r="Q74" s="149"/>
      <c r="S74" s="158" t="s">
        <v>12</v>
      </c>
    </row>
    <row r="75" spans="1:19" x14ac:dyDescent="0.3">
      <c r="A75" s="158" t="s">
        <v>13</v>
      </c>
      <c r="B75" s="173" t="s">
        <v>290</v>
      </c>
      <c r="C75" s="173" t="s">
        <v>290</v>
      </c>
      <c r="D75" s="173" t="s">
        <v>290</v>
      </c>
      <c r="E75" s="173" t="s">
        <v>290</v>
      </c>
      <c r="F75" s="173" t="s">
        <v>290</v>
      </c>
      <c r="G75" s="173" t="s">
        <v>290</v>
      </c>
      <c r="H75" s="173" t="s">
        <v>290</v>
      </c>
      <c r="I75" s="173" t="s">
        <v>290</v>
      </c>
      <c r="J75" s="173" t="s">
        <v>290</v>
      </c>
      <c r="K75" s="173" t="s">
        <v>290</v>
      </c>
      <c r="L75" s="173" t="s">
        <v>290</v>
      </c>
      <c r="M75" s="173" t="s">
        <v>290</v>
      </c>
      <c r="N75" s="173" t="s">
        <v>290</v>
      </c>
      <c r="O75" s="149"/>
      <c r="P75" s="148" t="s">
        <v>6</v>
      </c>
      <c r="Q75" s="149"/>
      <c r="S75" s="158" t="s">
        <v>13</v>
      </c>
    </row>
    <row r="76" spans="1:19" x14ac:dyDescent="0.3">
      <c r="S76" s="158"/>
    </row>
    <row r="77" spans="1:19" x14ac:dyDescent="0.3">
      <c r="A77" s="162" t="s">
        <v>20</v>
      </c>
      <c r="B77" s="170" t="str">
        <f>$T$5</f>
        <v>-</v>
      </c>
      <c r="C77" s="170"/>
      <c r="D77" s="170" t="str">
        <f>$T$6</f>
        <v>-</v>
      </c>
      <c r="E77" s="170"/>
      <c r="F77" s="170" t="str">
        <f>$T$7</f>
        <v>-</v>
      </c>
      <c r="G77" s="170"/>
      <c r="H77" s="170" t="str">
        <f>$T$8</f>
        <v>-</v>
      </c>
      <c r="I77" s="170"/>
      <c r="J77" s="170" t="str">
        <f>$T$9</f>
        <v>-</v>
      </c>
      <c r="K77" s="170"/>
      <c r="L77" s="170" t="str">
        <f>$T$10</f>
        <v>-</v>
      </c>
      <c r="M77" s="170"/>
      <c r="N77" s="170" t="str">
        <f>$T$11</f>
        <v>Blank</v>
      </c>
      <c r="O77" s="2"/>
      <c r="P77" s="1" t="str">
        <f>$T$12</f>
        <v>blank</v>
      </c>
      <c r="Q77" s="2"/>
      <c r="S77" s="162" t="s">
        <v>20</v>
      </c>
    </row>
    <row r="78" spans="1:19" x14ac:dyDescent="0.3">
      <c r="A78" s="159" t="s">
        <v>2</v>
      </c>
      <c r="B78" s="176" t="s">
        <v>290</v>
      </c>
      <c r="C78" s="176" t="s">
        <v>290</v>
      </c>
      <c r="D78" s="176" t="s">
        <v>290</v>
      </c>
      <c r="E78" s="176" t="s">
        <v>290</v>
      </c>
      <c r="F78" s="176" t="s">
        <v>290</v>
      </c>
      <c r="G78" s="176" t="s">
        <v>290</v>
      </c>
      <c r="H78" s="176" t="s">
        <v>290</v>
      </c>
      <c r="I78" s="176" t="s">
        <v>290</v>
      </c>
      <c r="J78" s="176" t="s">
        <v>290</v>
      </c>
      <c r="K78" s="176" t="s">
        <v>290</v>
      </c>
      <c r="L78" s="176" t="s">
        <v>290</v>
      </c>
      <c r="M78" s="176" t="s">
        <v>290</v>
      </c>
      <c r="N78" s="176" t="s">
        <v>290</v>
      </c>
      <c r="O78" s="151"/>
      <c r="P78" s="150" t="s">
        <v>6</v>
      </c>
      <c r="Q78" s="151"/>
      <c r="R78" t="s">
        <v>135</v>
      </c>
      <c r="S78" s="159" t="s">
        <v>2</v>
      </c>
    </row>
    <row r="79" spans="1:19" x14ac:dyDescent="0.3">
      <c r="A79" s="159" t="s">
        <v>3</v>
      </c>
      <c r="B79" s="176" t="s">
        <v>290</v>
      </c>
      <c r="C79" s="176" t="s">
        <v>290</v>
      </c>
      <c r="D79" s="176" t="s">
        <v>290</v>
      </c>
      <c r="E79" s="176" t="s">
        <v>290</v>
      </c>
      <c r="F79" s="176" t="s">
        <v>290</v>
      </c>
      <c r="G79" s="176" t="s">
        <v>290</v>
      </c>
      <c r="H79" s="176" t="s">
        <v>290</v>
      </c>
      <c r="I79" s="176" t="s">
        <v>290</v>
      </c>
      <c r="J79" s="176" t="s">
        <v>290</v>
      </c>
      <c r="K79" s="176" t="s">
        <v>290</v>
      </c>
      <c r="L79" s="176" t="s">
        <v>290</v>
      </c>
      <c r="M79" s="176" t="s">
        <v>290</v>
      </c>
      <c r="N79" s="176" t="s">
        <v>290</v>
      </c>
      <c r="O79" s="151"/>
      <c r="P79" s="150" t="s">
        <v>6</v>
      </c>
      <c r="Q79" s="151"/>
      <c r="S79" s="159" t="s">
        <v>3</v>
      </c>
    </row>
    <row r="80" spans="1:19" x14ac:dyDescent="0.3">
      <c r="A80" s="159" t="s">
        <v>5</v>
      </c>
      <c r="B80" s="176" t="s">
        <v>290</v>
      </c>
      <c r="C80" s="176" t="s">
        <v>290</v>
      </c>
      <c r="D80" s="176" t="s">
        <v>290</v>
      </c>
      <c r="E80" s="176" t="s">
        <v>290</v>
      </c>
      <c r="F80" s="176" t="s">
        <v>290</v>
      </c>
      <c r="G80" s="176" t="s">
        <v>290</v>
      </c>
      <c r="H80" s="176" t="s">
        <v>290</v>
      </c>
      <c r="I80" s="176" t="s">
        <v>290</v>
      </c>
      <c r="J80" s="176" t="s">
        <v>290</v>
      </c>
      <c r="K80" s="176" t="s">
        <v>290</v>
      </c>
      <c r="L80" s="176" t="s">
        <v>290</v>
      </c>
      <c r="M80" s="176" t="s">
        <v>290</v>
      </c>
      <c r="N80" s="176" t="s">
        <v>290</v>
      </c>
      <c r="O80" s="151"/>
      <c r="P80" s="150" t="s">
        <v>6</v>
      </c>
      <c r="Q80" s="151"/>
      <c r="S80" s="159" t="s">
        <v>5</v>
      </c>
    </row>
    <row r="81" spans="1:19" x14ac:dyDescent="0.3">
      <c r="A81" s="159" t="s">
        <v>55</v>
      </c>
      <c r="B81" s="176" t="s">
        <v>290</v>
      </c>
      <c r="C81" s="176" t="s">
        <v>290</v>
      </c>
      <c r="D81" s="176" t="s">
        <v>290</v>
      </c>
      <c r="E81" s="176" t="s">
        <v>290</v>
      </c>
      <c r="F81" s="176" t="s">
        <v>290</v>
      </c>
      <c r="G81" s="176" t="s">
        <v>290</v>
      </c>
      <c r="H81" s="176" t="s">
        <v>290</v>
      </c>
      <c r="I81" s="176" t="s">
        <v>290</v>
      </c>
      <c r="J81" s="176" t="s">
        <v>290</v>
      </c>
      <c r="K81" s="176" t="s">
        <v>290</v>
      </c>
      <c r="L81" s="176" t="s">
        <v>290</v>
      </c>
      <c r="M81" s="176" t="s">
        <v>290</v>
      </c>
      <c r="N81" s="176" t="s">
        <v>290</v>
      </c>
      <c r="O81" s="151"/>
      <c r="P81" s="150" t="s">
        <v>6</v>
      </c>
      <c r="Q81" s="151"/>
      <c r="S81" s="159" t="s">
        <v>55</v>
      </c>
    </row>
    <row r="82" spans="1:19" x14ac:dyDescent="0.3">
      <c r="A82" s="158" t="s">
        <v>194</v>
      </c>
      <c r="B82" s="176" t="s">
        <v>290</v>
      </c>
      <c r="C82" s="176" t="s">
        <v>290</v>
      </c>
      <c r="D82" s="176" t="s">
        <v>290</v>
      </c>
      <c r="E82" s="176" t="s">
        <v>290</v>
      </c>
      <c r="F82" s="176" t="s">
        <v>290</v>
      </c>
      <c r="G82" s="176" t="s">
        <v>290</v>
      </c>
      <c r="H82" s="176" t="s">
        <v>290</v>
      </c>
      <c r="I82" s="176" t="s">
        <v>290</v>
      </c>
      <c r="J82" s="176" t="s">
        <v>290</v>
      </c>
      <c r="K82" s="176" t="s">
        <v>290</v>
      </c>
      <c r="L82" s="176" t="s">
        <v>290</v>
      </c>
      <c r="M82" s="176" t="s">
        <v>290</v>
      </c>
      <c r="N82" s="176" t="s">
        <v>290</v>
      </c>
      <c r="O82" s="151"/>
      <c r="P82" s="150" t="s">
        <v>6</v>
      </c>
      <c r="Q82" s="151"/>
      <c r="S82" s="158" t="s">
        <v>194</v>
      </c>
    </row>
    <row r="83" spans="1:19" x14ac:dyDescent="0.3">
      <c r="A83" s="158" t="s">
        <v>7</v>
      </c>
      <c r="B83" s="176" t="s">
        <v>290</v>
      </c>
      <c r="C83" s="176" t="s">
        <v>290</v>
      </c>
      <c r="D83" s="176" t="s">
        <v>290</v>
      </c>
      <c r="E83" s="176" t="s">
        <v>290</v>
      </c>
      <c r="F83" s="176" t="s">
        <v>290</v>
      </c>
      <c r="G83" s="176" t="s">
        <v>290</v>
      </c>
      <c r="H83" s="176" t="s">
        <v>290</v>
      </c>
      <c r="I83" s="176" t="s">
        <v>290</v>
      </c>
      <c r="J83" s="176" t="s">
        <v>290</v>
      </c>
      <c r="K83" s="176" t="s">
        <v>290</v>
      </c>
      <c r="L83" s="176" t="s">
        <v>290</v>
      </c>
      <c r="M83" s="176" t="s">
        <v>290</v>
      </c>
      <c r="N83" s="176" t="s">
        <v>290</v>
      </c>
      <c r="O83" s="151"/>
      <c r="P83" s="150" t="s">
        <v>6</v>
      </c>
      <c r="Q83" s="151"/>
      <c r="S83" s="158" t="s">
        <v>7</v>
      </c>
    </row>
    <row r="84" spans="1:19" x14ac:dyDescent="0.3">
      <c r="A84" s="158" t="s">
        <v>8</v>
      </c>
      <c r="B84" s="176" t="s">
        <v>290</v>
      </c>
      <c r="C84" s="176" t="s">
        <v>290</v>
      </c>
      <c r="D84" s="176" t="s">
        <v>290</v>
      </c>
      <c r="E84" s="176" t="s">
        <v>290</v>
      </c>
      <c r="F84" s="176" t="s">
        <v>290</v>
      </c>
      <c r="G84" s="176" t="s">
        <v>290</v>
      </c>
      <c r="H84" s="176" t="s">
        <v>290</v>
      </c>
      <c r="I84" s="176" t="s">
        <v>290</v>
      </c>
      <c r="J84" s="176" t="s">
        <v>290</v>
      </c>
      <c r="K84" s="176" t="s">
        <v>290</v>
      </c>
      <c r="L84" s="176" t="s">
        <v>290</v>
      </c>
      <c r="M84" s="176" t="s">
        <v>290</v>
      </c>
      <c r="N84" s="176" t="s">
        <v>290</v>
      </c>
      <c r="O84" s="151"/>
      <c r="P84" s="150" t="s">
        <v>6</v>
      </c>
      <c r="Q84" s="151"/>
      <c r="S84" s="158" t="s">
        <v>8</v>
      </c>
    </row>
    <row r="85" spans="1:19" x14ac:dyDescent="0.3">
      <c r="A85" s="158" t="s">
        <v>10</v>
      </c>
      <c r="B85" s="176" t="s">
        <v>290</v>
      </c>
      <c r="C85" s="176" t="s">
        <v>290</v>
      </c>
      <c r="D85" s="176" t="s">
        <v>290</v>
      </c>
      <c r="E85" s="176" t="s">
        <v>290</v>
      </c>
      <c r="F85" s="176" t="s">
        <v>290</v>
      </c>
      <c r="G85" s="176" t="s">
        <v>290</v>
      </c>
      <c r="H85" s="176" t="s">
        <v>290</v>
      </c>
      <c r="I85" s="176" t="s">
        <v>290</v>
      </c>
      <c r="J85" s="176" t="s">
        <v>290</v>
      </c>
      <c r="K85" s="176" t="s">
        <v>290</v>
      </c>
      <c r="L85" s="176" t="s">
        <v>290</v>
      </c>
      <c r="M85" s="176" t="s">
        <v>290</v>
      </c>
      <c r="N85" s="176" t="s">
        <v>290</v>
      </c>
      <c r="O85" s="151"/>
      <c r="P85" s="150" t="s">
        <v>6</v>
      </c>
      <c r="Q85" s="151"/>
      <c r="S85" s="158" t="s">
        <v>10</v>
      </c>
    </row>
    <row r="86" spans="1:19" x14ac:dyDescent="0.3">
      <c r="A86" s="158" t="s">
        <v>11</v>
      </c>
      <c r="B86" s="176" t="s">
        <v>290</v>
      </c>
      <c r="C86" s="176" t="s">
        <v>290</v>
      </c>
      <c r="D86" s="176" t="s">
        <v>290</v>
      </c>
      <c r="E86" s="176" t="s">
        <v>290</v>
      </c>
      <c r="F86" s="176" t="s">
        <v>290</v>
      </c>
      <c r="G86" s="176" t="s">
        <v>290</v>
      </c>
      <c r="H86" s="176" t="s">
        <v>290</v>
      </c>
      <c r="I86" s="176" t="s">
        <v>290</v>
      </c>
      <c r="J86" s="176" t="s">
        <v>290</v>
      </c>
      <c r="K86" s="176" t="s">
        <v>290</v>
      </c>
      <c r="L86" s="176" t="s">
        <v>290</v>
      </c>
      <c r="M86" s="176" t="s">
        <v>290</v>
      </c>
      <c r="N86" s="176" t="s">
        <v>290</v>
      </c>
      <c r="O86" s="151"/>
      <c r="P86" s="150" t="s">
        <v>6</v>
      </c>
      <c r="Q86" s="151"/>
      <c r="S86" s="158" t="s">
        <v>11</v>
      </c>
    </row>
    <row r="87" spans="1:19" x14ac:dyDescent="0.3">
      <c r="A87" s="158" t="s">
        <v>13</v>
      </c>
      <c r="B87" s="176" t="s">
        <v>290</v>
      </c>
      <c r="C87" s="176" t="s">
        <v>290</v>
      </c>
      <c r="D87" s="176" t="s">
        <v>290</v>
      </c>
      <c r="E87" s="176" t="s">
        <v>290</v>
      </c>
      <c r="F87" s="176" t="s">
        <v>290</v>
      </c>
      <c r="G87" s="176" t="s">
        <v>290</v>
      </c>
      <c r="H87" s="176" t="s">
        <v>290</v>
      </c>
      <c r="I87" s="176" t="s">
        <v>290</v>
      </c>
      <c r="J87" s="176" t="s">
        <v>290</v>
      </c>
      <c r="K87" s="176" t="s">
        <v>290</v>
      </c>
      <c r="L87" s="176" t="s">
        <v>290</v>
      </c>
      <c r="M87" s="176" t="s">
        <v>290</v>
      </c>
      <c r="N87" s="176" t="s">
        <v>290</v>
      </c>
      <c r="O87" s="151"/>
      <c r="P87" s="150" t="s">
        <v>6</v>
      </c>
      <c r="Q87" s="151"/>
      <c r="S87" s="158" t="s">
        <v>13</v>
      </c>
    </row>
    <row r="88" spans="1:19" x14ac:dyDescent="0.3">
      <c r="A88" s="158" t="s">
        <v>14</v>
      </c>
      <c r="B88" s="177" t="str">
        <f>$T$5</f>
        <v>-</v>
      </c>
      <c r="C88" s="178"/>
      <c r="D88" s="177" t="str">
        <f>$T$6</f>
        <v>-</v>
      </c>
      <c r="E88" s="178"/>
      <c r="F88" s="177" t="str">
        <f>$T$7</f>
        <v>-</v>
      </c>
      <c r="G88" s="178"/>
      <c r="H88" s="177" t="str">
        <f>$T$8</f>
        <v>-</v>
      </c>
      <c r="I88" s="178"/>
      <c r="J88" s="177" t="str">
        <f>$T$9</f>
        <v>-</v>
      </c>
      <c r="K88" s="178"/>
      <c r="L88" s="177" t="str">
        <f>$T$10</f>
        <v>-</v>
      </c>
      <c r="M88" s="178"/>
      <c r="N88" s="177" t="str">
        <f>$T$11</f>
        <v>Blank</v>
      </c>
      <c r="O88" s="151"/>
      <c r="P88" s="27" t="str">
        <f>$T$12</f>
        <v>blank</v>
      </c>
      <c r="Q88" s="151"/>
      <c r="S88" s="158" t="s">
        <v>14</v>
      </c>
    </row>
    <row r="89" spans="1:19" x14ac:dyDescent="0.3">
      <c r="B89" s="170" t="s">
        <v>15</v>
      </c>
      <c r="D89" s="170" t="s">
        <v>15</v>
      </c>
      <c r="F89" s="170" t="s">
        <v>15</v>
      </c>
      <c r="H89" s="170" t="s">
        <v>15</v>
      </c>
      <c r="J89" s="170" t="s">
        <v>15</v>
      </c>
      <c r="L89" s="170" t="s">
        <v>15</v>
      </c>
      <c r="N89" s="170" t="s">
        <v>15</v>
      </c>
      <c r="O89" s="5"/>
      <c r="P89" s="1" t="s">
        <v>15</v>
      </c>
      <c r="Q89" s="5"/>
      <c r="S89" s="158"/>
    </row>
    <row r="90" spans="1:19" x14ac:dyDescent="0.3">
      <c r="A90" s="159" t="s">
        <v>2</v>
      </c>
      <c r="B90" s="176" t="s">
        <v>290</v>
      </c>
      <c r="C90" s="176" t="s">
        <v>290</v>
      </c>
      <c r="D90" s="176" t="s">
        <v>290</v>
      </c>
      <c r="E90" s="176" t="s">
        <v>290</v>
      </c>
      <c r="F90" s="176" t="s">
        <v>290</v>
      </c>
      <c r="G90" s="176" t="s">
        <v>290</v>
      </c>
      <c r="H90" s="176" t="s">
        <v>290</v>
      </c>
      <c r="I90" s="176" t="s">
        <v>290</v>
      </c>
      <c r="J90" s="176" t="s">
        <v>290</v>
      </c>
      <c r="K90" s="176" t="s">
        <v>290</v>
      </c>
      <c r="L90" s="176" t="s">
        <v>290</v>
      </c>
      <c r="M90" s="176" t="s">
        <v>290</v>
      </c>
      <c r="N90" s="176" t="s">
        <v>290</v>
      </c>
      <c r="O90" s="151"/>
      <c r="P90" s="150" t="s">
        <v>6</v>
      </c>
      <c r="Q90" s="151"/>
      <c r="R90" t="s">
        <v>136</v>
      </c>
      <c r="S90" s="159" t="s">
        <v>2</v>
      </c>
    </row>
    <row r="91" spans="1:19" x14ac:dyDescent="0.3">
      <c r="A91" s="159" t="s">
        <v>3</v>
      </c>
      <c r="B91" s="176" t="s">
        <v>290</v>
      </c>
      <c r="C91" s="176" t="s">
        <v>290</v>
      </c>
      <c r="D91" s="176" t="s">
        <v>290</v>
      </c>
      <c r="E91" s="176" t="s">
        <v>290</v>
      </c>
      <c r="F91" s="176" t="s">
        <v>290</v>
      </c>
      <c r="G91" s="176" t="s">
        <v>290</v>
      </c>
      <c r="H91" s="176" t="s">
        <v>290</v>
      </c>
      <c r="I91" s="176" t="s">
        <v>290</v>
      </c>
      <c r="J91" s="176" t="s">
        <v>290</v>
      </c>
      <c r="K91" s="176" t="s">
        <v>290</v>
      </c>
      <c r="L91" s="176" t="s">
        <v>290</v>
      </c>
      <c r="M91" s="176" t="s">
        <v>290</v>
      </c>
      <c r="N91" s="176" t="s">
        <v>290</v>
      </c>
      <c r="O91" s="151"/>
      <c r="P91" s="150" t="s">
        <v>6</v>
      </c>
      <c r="Q91" s="151"/>
      <c r="S91" s="159" t="s">
        <v>3</v>
      </c>
    </row>
    <row r="92" spans="1:19" x14ac:dyDescent="0.3">
      <c r="A92" s="159" t="s">
        <v>5</v>
      </c>
      <c r="B92" s="176" t="s">
        <v>290</v>
      </c>
      <c r="C92" s="176" t="s">
        <v>290</v>
      </c>
      <c r="D92" s="176" t="s">
        <v>290</v>
      </c>
      <c r="E92" s="176" t="s">
        <v>290</v>
      </c>
      <c r="F92" s="176" t="s">
        <v>290</v>
      </c>
      <c r="G92" s="176" t="s">
        <v>290</v>
      </c>
      <c r="H92" s="176" t="s">
        <v>290</v>
      </c>
      <c r="I92" s="176" t="s">
        <v>290</v>
      </c>
      <c r="J92" s="176" t="s">
        <v>290</v>
      </c>
      <c r="K92" s="176" t="s">
        <v>290</v>
      </c>
      <c r="L92" s="176" t="s">
        <v>290</v>
      </c>
      <c r="M92" s="176" t="s">
        <v>290</v>
      </c>
      <c r="N92" s="176" t="s">
        <v>290</v>
      </c>
      <c r="O92" s="151"/>
      <c r="P92" s="150" t="s">
        <v>6</v>
      </c>
      <c r="Q92" s="151"/>
      <c r="S92" s="159" t="s">
        <v>5</v>
      </c>
    </row>
    <row r="93" spans="1:19" x14ac:dyDescent="0.3">
      <c r="A93" s="159" t="s">
        <v>55</v>
      </c>
      <c r="B93" s="176" t="s">
        <v>290</v>
      </c>
      <c r="C93" s="176" t="s">
        <v>290</v>
      </c>
      <c r="D93" s="176" t="s">
        <v>290</v>
      </c>
      <c r="E93" s="176" t="s">
        <v>290</v>
      </c>
      <c r="F93" s="176" t="s">
        <v>290</v>
      </c>
      <c r="G93" s="176" t="s">
        <v>290</v>
      </c>
      <c r="H93" s="176" t="s">
        <v>290</v>
      </c>
      <c r="I93" s="176" t="s">
        <v>290</v>
      </c>
      <c r="J93" s="176" t="s">
        <v>290</v>
      </c>
      <c r="K93" s="176" t="s">
        <v>290</v>
      </c>
      <c r="L93" s="176" t="s">
        <v>290</v>
      </c>
      <c r="M93" s="176" t="s">
        <v>290</v>
      </c>
      <c r="N93" s="176" t="s">
        <v>290</v>
      </c>
      <c r="O93" s="151"/>
      <c r="P93" s="150" t="s">
        <v>6</v>
      </c>
      <c r="Q93" s="151"/>
      <c r="S93" s="159" t="s">
        <v>55</v>
      </c>
    </row>
    <row r="94" spans="1:19" x14ac:dyDescent="0.3">
      <c r="A94" s="158" t="s">
        <v>194</v>
      </c>
      <c r="B94" s="176" t="s">
        <v>290</v>
      </c>
      <c r="C94" s="176" t="s">
        <v>290</v>
      </c>
      <c r="D94" s="176" t="s">
        <v>290</v>
      </c>
      <c r="E94" s="176" t="s">
        <v>290</v>
      </c>
      <c r="F94" s="176" t="s">
        <v>290</v>
      </c>
      <c r="G94" s="176" t="s">
        <v>290</v>
      </c>
      <c r="H94" s="176" t="s">
        <v>290</v>
      </c>
      <c r="I94" s="176" t="s">
        <v>290</v>
      </c>
      <c r="J94" s="176" t="s">
        <v>290</v>
      </c>
      <c r="K94" s="176" t="s">
        <v>290</v>
      </c>
      <c r="L94" s="176" t="s">
        <v>290</v>
      </c>
      <c r="M94" s="176" t="s">
        <v>290</v>
      </c>
      <c r="N94" s="176" t="s">
        <v>290</v>
      </c>
      <c r="O94" s="151"/>
      <c r="P94" s="150" t="s">
        <v>6</v>
      </c>
      <c r="Q94" s="151"/>
      <c r="S94" s="158" t="s">
        <v>194</v>
      </c>
    </row>
    <row r="95" spans="1:19" x14ac:dyDescent="0.3">
      <c r="A95" s="158" t="s">
        <v>7</v>
      </c>
      <c r="B95" s="176" t="s">
        <v>290</v>
      </c>
      <c r="C95" s="176" t="s">
        <v>290</v>
      </c>
      <c r="D95" s="176" t="s">
        <v>290</v>
      </c>
      <c r="E95" s="176" t="s">
        <v>290</v>
      </c>
      <c r="F95" s="176" t="s">
        <v>290</v>
      </c>
      <c r="G95" s="176" t="s">
        <v>290</v>
      </c>
      <c r="H95" s="176" t="s">
        <v>290</v>
      </c>
      <c r="I95" s="176" t="s">
        <v>290</v>
      </c>
      <c r="J95" s="176" t="s">
        <v>290</v>
      </c>
      <c r="K95" s="176" t="s">
        <v>290</v>
      </c>
      <c r="L95" s="176" t="s">
        <v>290</v>
      </c>
      <c r="M95" s="176" t="s">
        <v>290</v>
      </c>
      <c r="N95" s="176" t="s">
        <v>290</v>
      </c>
      <c r="O95" s="151"/>
      <c r="P95" s="150" t="s">
        <v>6</v>
      </c>
      <c r="Q95" s="151"/>
      <c r="S95" s="158" t="s">
        <v>7</v>
      </c>
    </row>
    <row r="96" spans="1:19" x14ac:dyDescent="0.3">
      <c r="A96" s="158" t="s">
        <v>8</v>
      </c>
      <c r="B96" s="176" t="s">
        <v>290</v>
      </c>
      <c r="C96" s="176" t="s">
        <v>290</v>
      </c>
      <c r="D96" s="176" t="s">
        <v>290</v>
      </c>
      <c r="E96" s="176" t="s">
        <v>290</v>
      </c>
      <c r="F96" s="176" t="s">
        <v>290</v>
      </c>
      <c r="G96" s="176" t="s">
        <v>290</v>
      </c>
      <c r="H96" s="176" t="s">
        <v>290</v>
      </c>
      <c r="I96" s="176" t="s">
        <v>290</v>
      </c>
      <c r="J96" s="176" t="s">
        <v>290</v>
      </c>
      <c r="K96" s="176" t="s">
        <v>290</v>
      </c>
      <c r="L96" s="176" t="s">
        <v>290</v>
      </c>
      <c r="M96" s="176" t="s">
        <v>290</v>
      </c>
      <c r="N96" s="176" t="s">
        <v>290</v>
      </c>
      <c r="O96" s="151"/>
      <c r="P96" s="150" t="s">
        <v>6</v>
      </c>
      <c r="Q96" s="151"/>
      <c r="S96" s="158" t="s">
        <v>8</v>
      </c>
    </row>
    <row r="97" spans="1:19" x14ac:dyDescent="0.3">
      <c r="A97" s="158" t="s">
        <v>10</v>
      </c>
      <c r="B97" s="176" t="s">
        <v>290</v>
      </c>
      <c r="C97" s="176" t="s">
        <v>290</v>
      </c>
      <c r="D97" s="176" t="s">
        <v>290</v>
      </c>
      <c r="E97" s="176" t="s">
        <v>290</v>
      </c>
      <c r="F97" s="176" t="s">
        <v>290</v>
      </c>
      <c r="G97" s="176" t="s">
        <v>290</v>
      </c>
      <c r="H97" s="176" t="s">
        <v>290</v>
      </c>
      <c r="I97" s="176" t="s">
        <v>290</v>
      </c>
      <c r="J97" s="176" t="s">
        <v>290</v>
      </c>
      <c r="K97" s="176" t="s">
        <v>290</v>
      </c>
      <c r="L97" s="176" t="s">
        <v>290</v>
      </c>
      <c r="M97" s="176" t="s">
        <v>290</v>
      </c>
      <c r="N97" s="176" t="s">
        <v>290</v>
      </c>
      <c r="O97" s="151"/>
      <c r="P97" s="150" t="s">
        <v>6</v>
      </c>
      <c r="Q97" s="151"/>
      <c r="S97" s="158" t="s">
        <v>10</v>
      </c>
    </row>
    <row r="98" spans="1:19" x14ac:dyDescent="0.3">
      <c r="A98" s="158" t="s">
        <v>11</v>
      </c>
      <c r="B98" s="176" t="s">
        <v>290</v>
      </c>
      <c r="C98" s="176" t="s">
        <v>290</v>
      </c>
      <c r="D98" s="176" t="s">
        <v>290</v>
      </c>
      <c r="E98" s="176" t="s">
        <v>290</v>
      </c>
      <c r="F98" s="176" t="s">
        <v>290</v>
      </c>
      <c r="G98" s="176" t="s">
        <v>290</v>
      </c>
      <c r="H98" s="176" t="s">
        <v>290</v>
      </c>
      <c r="I98" s="176" t="s">
        <v>290</v>
      </c>
      <c r="J98" s="176" t="s">
        <v>290</v>
      </c>
      <c r="K98" s="176" t="s">
        <v>290</v>
      </c>
      <c r="L98" s="176" t="s">
        <v>290</v>
      </c>
      <c r="M98" s="176" t="s">
        <v>290</v>
      </c>
      <c r="N98" s="176" t="s">
        <v>290</v>
      </c>
      <c r="O98" s="151"/>
      <c r="P98" s="150" t="s">
        <v>6</v>
      </c>
      <c r="Q98" s="151"/>
      <c r="S98" s="158" t="s">
        <v>11</v>
      </c>
    </row>
    <row r="99" spans="1:19" x14ac:dyDescent="0.3">
      <c r="A99" s="158" t="s">
        <v>13</v>
      </c>
      <c r="B99" s="176" t="s">
        <v>290</v>
      </c>
      <c r="C99" s="176" t="s">
        <v>290</v>
      </c>
      <c r="D99" s="176" t="s">
        <v>290</v>
      </c>
      <c r="E99" s="176" t="s">
        <v>290</v>
      </c>
      <c r="F99" s="176" t="s">
        <v>290</v>
      </c>
      <c r="G99" s="176" t="s">
        <v>290</v>
      </c>
      <c r="H99" s="176" t="s">
        <v>290</v>
      </c>
      <c r="I99" s="176" t="s">
        <v>290</v>
      </c>
      <c r="J99" s="176" t="s">
        <v>290</v>
      </c>
      <c r="K99" s="176" t="s">
        <v>290</v>
      </c>
      <c r="L99" s="176" t="s">
        <v>290</v>
      </c>
      <c r="M99" s="176" t="s">
        <v>290</v>
      </c>
      <c r="N99" s="176" t="s">
        <v>290</v>
      </c>
      <c r="O99" s="151"/>
      <c r="P99" s="150" t="s">
        <v>6</v>
      </c>
      <c r="Q99" s="151"/>
      <c r="S99" s="158" t="s">
        <v>13</v>
      </c>
    </row>
    <row r="100" spans="1:19" x14ac:dyDescent="0.3">
      <c r="S100" s="158"/>
    </row>
    <row r="101" spans="1:19" x14ac:dyDescent="0.3">
      <c r="A101" s="160" t="s">
        <v>254</v>
      </c>
      <c r="B101" s="170" t="str">
        <f>$T$5</f>
        <v>-</v>
      </c>
      <c r="C101" s="170"/>
      <c r="D101" s="170" t="str">
        <f>$T$6</f>
        <v>-</v>
      </c>
      <c r="E101" s="170"/>
      <c r="F101" s="170" t="str">
        <f>$T$7</f>
        <v>-</v>
      </c>
      <c r="G101" s="170"/>
      <c r="H101" s="170" t="str">
        <f>$T$8</f>
        <v>-</v>
      </c>
      <c r="I101" s="170"/>
      <c r="J101" s="170" t="str">
        <f>$T$9</f>
        <v>-</v>
      </c>
      <c r="K101" s="170"/>
      <c r="L101" s="170" t="str">
        <f>$T$10</f>
        <v>-</v>
      </c>
      <c r="M101" s="170"/>
      <c r="N101" s="170" t="str">
        <f>$T$11</f>
        <v>Blank</v>
      </c>
      <c r="O101" s="2"/>
      <c r="P101" s="1" t="str">
        <f>$T$12</f>
        <v>blank</v>
      </c>
      <c r="Q101" s="2"/>
      <c r="S101" s="160" t="s">
        <v>254</v>
      </c>
    </row>
    <row r="102" spans="1:19" x14ac:dyDescent="0.3">
      <c r="A102" s="159" t="s">
        <v>2</v>
      </c>
      <c r="B102" s="171" t="s">
        <v>290</v>
      </c>
      <c r="C102" s="171" t="s">
        <v>290</v>
      </c>
      <c r="D102" s="171" t="s">
        <v>290</v>
      </c>
      <c r="E102" s="171" t="s">
        <v>290</v>
      </c>
      <c r="F102" s="171" t="s">
        <v>290</v>
      </c>
      <c r="G102" s="171" t="s">
        <v>290</v>
      </c>
      <c r="H102" s="171" t="s">
        <v>290</v>
      </c>
      <c r="I102" s="171" t="s">
        <v>290</v>
      </c>
      <c r="J102" s="171" t="s">
        <v>290</v>
      </c>
      <c r="K102" s="171" t="s">
        <v>290</v>
      </c>
      <c r="L102" s="171" t="s">
        <v>290</v>
      </c>
      <c r="M102" s="171" t="s">
        <v>290</v>
      </c>
      <c r="N102" s="171" t="s">
        <v>290</v>
      </c>
      <c r="O102" s="153"/>
      <c r="P102" s="152" t="s">
        <v>6</v>
      </c>
      <c r="Q102" s="153"/>
      <c r="R102" t="s">
        <v>291</v>
      </c>
      <c r="S102" s="159" t="s">
        <v>2</v>
      </c>
    </row>
    <row r="103" spans="1:19" x14ac:dyDescent="0.3">
      <c r="A103" s="159" t="s">
        <v>3</v>
      </c>
      <c r="B103" s="171" t="s">
        <v>290</v>
      </c>
      <c r="C103" s="171" t="s">
        <v>290</v>
      </c>
      <c r="D103" s="171" t="s">
        <v>290</v>
      </c>
      <c r="E103" s="171" t="s">
        <v>290</v>
      </c>
      <c r="F103" s="171" t="s">
        <v>290</v>
      </c>
      <c r="G103" s="171" t="s">
        <v>290</v>
      </c>
      <c r="H103" s="171" t="s">
        <v>290</v>
      </c>
      <c r="I103" s="171" t="s">
        <v>290</v>
      </c>
      <c r="J103" s="171" t="s">
        <v>290</v>
      </c>
      <c r="K103" s="171" t="s">
        <v>290</v>
      </c>
      <c r="L103" s="171" t="s">
        <v>290</v>
      </c>
      <c r="M103" s="171" t="s">
        <v>290</v>
      </c>
      <c r="N103" s="171" t="s">
        <v>290</v>
      </c>
      <c r="O103" s="153"/>
      <c r="P103" s="152" t="s">
        <v>6</v>
      </c>
      <c r="Q103" s="153"/>
      <c r="S103" s="159" t="s">
        <v>3</v>
      </c>
    </row>
    <row r="104" spans="1:19" x14ac:dyDescent="0.3">
      <c r="A104" s="159" t="s">
        <v>85</v>
      </c>
      <c r="B104" s="171" t="s">
        <v>290</v>
      </c>
      <c r="C104" s="171" t="s">
        <v>290</v>
      </c>
      <c r="D104" s="171" t="s">
        <v>290</v>
      </c>
      <c r="E104" s="171" t="s">
        <v>290</v>
      </c>
      <c r="F104" s="171" t="s">
        <v>290</v>
      </c>
      <c r="G104" s="171" t="s">
        <v>290</v>
      </c>
      <c r="H104" s="171" t="s">
        <v>290</v>
      </c>
      <c r="I104" s="171" t="s">
        <v>290</v>
      </c>
      <c r="J104" s="171" t="s">
        <v>290</v>
      </c>
      <c r="K104" s="171" t="s">
        <v>290</v>
      </c>
      <c r="L104" s="171" t="s">
        <v>290</v>
      </c>
      <c r="M104" s="171" t="s">
        <v>290</v>
      </c>
      <c r="N104" s="171" t="s">
        <v>290</v>
      </c>
      <c r="O104" s="153"/>
      <c r="P104" s="152" t="s">
        <v>6</v>
      </c>
      <c r="Q104" s="153"/>
      <c r="S104" s="159" t="s">
        <v>85</v>
      </c>
    </row>
    <row r="105" spans="1:19" x14ac:dyDescent="0.3">
      <c r="A105" s="159" t="s">
        <v>5</v>
      </c>
      <c r="B105" s="171" t="s">
        <v>290</v>
      </c>
      <c r="C105" s="171" t="s">
        <v>290</v>
      </c>
      <c r="D105" s="171" t="s">
        <v>290</v>
      </c>
      <c r="E105" s="171" t="s">
        <v>290</v>
      </c>
      <c r="F105" s="171" t="s">
        <v>290</v>
      </c>
      <c r="G105" s="171" t="s">
        <v>290</v>
      </c>
      <c r="H105" s="171" t="s">
        <v>290</v>
      </c>
      <c r="I105" s="171" t="s">
        <v>290</v>
      </c>
      <c r="J105" s="171" t="s">
        <v>290</v>
      </c>
      <c r="K105" s="171" t="s">
        <v>290</v>
      </c>
      <c r="L105" s="171" t="s">
        <v>290</v>
      </c>
      <c r="M105" s="171" t="s">
        <v>290</v>
      </c>
      <c r="N105" s="171" t="s">
        <v>290</v>
      </c>
      <c r="O105" s="153"/>
      <c r="P105" s="152" t="s">
        <v>6</v>
      </c>
      <c r="Q105" s="153"/>
      <c r="S105" s="159" t="s">
        <v>5</v>
      </c>
    </row>
    <row r="106" spans="1:19" x14ac:dyDescent="0.3">
      <c r="A106" s="159" t="s">
        <v>55</v>
      </c>
      <c r="B106" s="171" t="s">
        <v>290</v>
      </c>
      <c r="C106" s="171" t="s">
        <v>290</v>
      </c>
      <c r="D106" s="171" t="s">
        <v>290</v>
      </c>
      <c r="E106" s="171" t="s">
        <v>290</v>
      </c>
      <c r="F106" s="171" t="s">
        <v>290</v>
      </c>
      <c r="G106" s="171" t="s">
        <v>290</v>
      </c>
      <c r="H106" s="171" t="s">
        <v>290</v>
      </c>
      <c r="I106" s="171" t="s">
        <v>290</v>
      </c>
      <c r="J106" s="171" t="s">
        <v>290</v>
      </c>
      <c r="K106" s="171" t="s">
        <v>290</v>
      </c>
      <c r="L106" s="171" t="s">
        <v>290</v>
      </c>
      <c r="M106" s="171" t="s">
        <v>290</v>
      </c>
      <c r="N106" s="171" t="s">
        <v>290</v>
      </c>
      <c r="O106" s="153"/>
      <c r="P106" s="152" t="s">
        <v>6</v>
      </c>
      <c r="Q106" s="153"/>
      <c r="S106" s="159" t="s">
        <v>55</v>
      </c>
    </row>
    <row r="107" spans="1:19" x14ac:dyDescent="0.3">
      <c r="A107" s="159" t="s">
        <v>19</v>
      </c>
      <c r="B107" s="171" t="s">
        <v>290</v>
      </c>
      <c r="C107" s="171" t="s">
        <v>290</v>
      </c>
      <c r="D107" s="171" t="s">
        <v>290</v>
      </c>
      <c r="E107" s="171" t="s">
        <v>290</v>
      </c>
      <c r="F107" s="171" t="s">
        <v>290</v>
      </c>
      <c r="G107" s="171" t="s">
        <v>290</v>
      </c>
      <c r="H107" s="171" t="s">
        <v>290</v>
      </c>
      <c r="I107" s="171" t="s">
        <v>290</v>
      </c>
      <c r="J107" s="171" t="s">
        <v>290</v>
      </c>
      <c r="K107" s="171" t="s">
        <v>290</v>
      </c>
      <c r="L107" s="171" t="s">
        <v>290</v>
      </c>
      <c r="M107" s="171" t="s">
        <v>290</v>
      </c>
      <c r="N107" s="171" t="s">
        <v>290</v>
      </c>
      <c r="O107" s="153"/>
      <c r="P107" s="152" t="s">
        <v>6</v>
      </c>
      <c r="Q107" s="153"/>
      <c r="S107" s="159" t="s">
        <v>19</v>
      </c>
    </row>
    <row r="108" spans="1:19" x14ac:dyDescent="0.3">
      <c r="A108" s="159" t="s">
        <v>271</v>
      </c>
      <c r="B108" s="171" t="s">
        <v>290</v>
      </c>
      <c r="C108" s="171" t="s">
        <v>290</v>
      </c>
      <c r="D108" s="171" t="s">
        <v>290</v>
      </c>
      <c r="E108" s="171" t="s">
        <v>290</v>
      </c>
      <c r="F108" s="171" t="s">
        <v>290</v>
      </c>
      <c r="G108" s="171" t="s">
        <v>290</v>
      </c>
      <c r="H108" s="171" t="s">
        <v>290</v>
      </c>
      <c r="I108" s="171" t="s">
        <v>290</v>
      </c>
      <c r="J108" s="171" t="s">
        <v>290</v>
      </c>
      <c r="K108" s="171" t="s">
        <v>290</v>
      </c>
      <c r="L108" s="171" t="s">
        <v>290</v>
      </c>
      <c r="M108" s="171" t="s">
        <v>290</v>
      </c>
      <c r="N108" s="171" t="s">
        <v>290</v>
      </c>
      <c r="O108" s="153"/>
      <c r="P108" s="152" t="s">
        <v>6</v>
      </c>
      <c r="Q108" s="153"/>
      <c r="S108" s="159" t="s">
        <v>271</v>
      </c>
    </row>
    <row r="109" spans="1:19" x14ac:dyDescent="0.3">
      <c r="A109" s="158" t="s">
        <v>7</v>
      </c>
      <c r="B109" s="171" t="s">
        <v>290</v>
      </c>
      <c r="C109" s="171" t="s">
        <v>290</v>
      </c>
      <c r="D109" s="171" t="s">
        <v>290</v>
      </c>
      <c r="E109" s="171" t="s">
        <v>290</v>
      </c>
      <c r="F109" s="171" t="s">
        <v>290</v>
      </c>
      <c r="G109" s="171" t="s">
        <v>290</v>
      </c>
      <c r="H109" s="171" t="s">
        <v>290</v>
      </c>
      <c r="I109" s="171" t="s">
        <v>290</v>
      </c>
      <c r="J109" s="171" t="s">
        <v>290</v>
      </c>
      <c r="K109" s="171" t="s">
        <v>290</v>
      </c>
      <c r="L109" s="171" t="s">
        <v>290</v>
      </c>
      <c r="M109" s="171" t="s">
        <v>290</v>
      </c>
      <c r="N109" s="171" t="s">
        <v>290</v>
      </c>
      <c r="O109" s="153"/>
      <c r="P109" s="152" t="s">
        <v>6</v>
      </c>
      <c r="Q109" s="153"/>
      <c r="S109" s="158" t="s">
        <v>7</v>
      </c>
    </row>
    <row r="110" spans="1:19" x14ac:dyDescent="0.3">
      <c r="A110" s="158" t="s">
        <v>8</v>
      </c>
      <c r="B110" s="171" t="s">
        <v>290</v>
      </c>
      <c r="C110" s="171" t="s">
        <v>290</v>
      </c>
      <c r="D110" s="171" t="s">
        <v>290</v>
      </c>
      <c r="E110" s="171" t="s">
        <v>290</v>
      </c>
      <c r="F110" s="171" t="s">
        <v>290</v>
      </c>
      <c r="G110" s="171" t="s">
        <v>290</v>
      </c>
      <c r="H110" s="171" t="s">
        <v>290</v>
      </c>
      <c r="I110" s="171" t="s">
        <v>290</v>
      </c>
      <c r="J110" s="171" t="s">
        <v>290</v>
      </c>
      <c r="K110" s="171" t="s">
        <v>290</v>
      </c>
      <c r="L110" s="171" t="s">
        <v>290</v>
      </c>
      <c r="M110" s="171" t="s">
        <v>290</v>
      </c>
      <c r="N110" s="171" t="s">
        <v>290</v>
      </c>
      <c r="O110" s="153"/>
      <c r="P110" s="152" t="s">
        <v>6</v>
      </c>
      <c r="Q110" s="153"/>
      <c r="S110" s="158" t="s">
        <v>8</v>
      </c>
    </row>
    <row r="111" spans="1:19" x14ac:dyDescent="0.3">
      <c r="A111" s="158" t="s">
        <v>9</v>
      </c>
      <c r="B111" s="171" t="s">
        <v>290</v>
      </c>
      <c r="C111" s="171" t="s">
        <v>290</v>
      </c>
      <c r="D111" s="171" t="s">
        <v>290</v>
      </c>
      <c r="E111" s="171" t="s">
        <v>290</v>
      </c>
      <c r="F111" s="171" t="s">
        <v>290</v>
      </c>
      <c r="G111" s="171" t="s">
        <v>290</v>
      </c>
      <c r="H111" s="171" t="s">
        <v>290</v>
      </c>
      <c r="I111" s="171" t="s">
        <v>290</v>
      </c>
      <c r="J111" s="171" t="s">
        <v>290</v>
      </c>
      <c r="K111" s="171" t="s">
        <v>290</v>
      </c>
      <c r="L111" s="171" t="s">
        <v>290</v>
      </c>
      <c r="M111" s="171" t="s">
        <v>290</v>
      </c>
      <c r="N111" s="171" t="s">
        <v>290</v>
      </c>
      <c r="O111" s="153"/>
      <c r="P111" s="152" t="s">
        <v>6</v>
      </c>
      <c r="Q111" s="153"/>
      <c r="S111" s="158" t="s">
        <v>9</v>
      </c>
    </row>
    <row r="112" spans="1:19" x14ac:dyDescent="0.3">
      <c r="A112" s="158" t="s">
        <v>10</v>
      </c>
      <c r="B112" s="171" t="s">
        <v>290</v>
      </c>
      <c r="C112" s="171" t="s">
        <v>290</v>
      </c>
      <c r="D112" s="171" t="s">
        <v>290</v>
      </c>
      <c r="E112" s="171" t="s">
        <v>290</v>
      </c>
      <c r="F112" s="171" t="s">
        <v>290</v>
      </c>
      <c r="G112" s="171" t="s">
        <v>290</v>
      </c>
      <c r="H112" s="171" t="s">
        <v>290</v>
      </c>
      <c r="I112" s="171" t="s">
        <v>290</v>
      </c>
      <c r="J112" s="171" t="s">
        <v>290</v>
      </c>
      <c r="K112" s="171" t="s">
        <v>290</v>
      </c>
      <c r="L112" s="171" t="s">
        <v>290</v>
      </c>
      <c r="M112" s="171" t="s">
        <v>290</v>
      </c>
      <c r="N112" s="171" t="s">
        <v>290</v>
      </c>
      <c r="O112" s="153"/>
      <c r="P112" s="152" t="s">
        <v>6</v>
      </c>
      <c r="Q112" s="153"/>
      <c r="S112" s="158" t="s">
        <v>10</v>
      </c>
    </row>
    <row r="113" spans="1:19" x14ac:dyDescent="0.3">
      <c r="A113" s="158" t="s">
        <v>11</v>
      </c>
      <c r="B113" s="171" t="s">
        <v>290</v>
      </c>
      <c r="C113" s="171" t="s">
        <v>290</v>
      </c>
      <c r="D113" s="171" t="s">
        <v>290</v>
      </c>
      <c r="E113" s="171" t="s">
        <v>290</v>
      </c>
      <c r="F113" s="171" t="s">
        <v>290</v>
      </c>
      <c r="G113" s="171" t="s">
        <v>290</v>
      </c>
      <c r="H113" s="171" t="s">
        <v>290</v>
      </c>
      <c r="I113" s="171" t="s">
        <v>290</v>
      </c>
      <c r="J113" s="171" t="s">
        <v>290</v>
      </c>
      <c r="K113" s="171" t="s">
        <v>290</v>
      </c>
      <c r="L113" s="171" t="s">
        <v>290</v>
      </c>
      <c r="M113" s="171" t="s">
        <v>290</v>
      </c>
      <c r="N113" s="171" t="s">
        <v>290</v>
      </c>
      <c r="O113" s="153"/>
      <c r="P113" s="152" t="s">
        <v>6</v>
      </c>
      <c r="Q113" s="153"/>
      <c r="S113" s="158" t="s">
        <v>11</v>
      </c>
    </row>
    <row r="114" spans="1:19" x14ac:dyDescent="0.3">
      <c r="A114" s="158" t="s">
        <v>12</v>
      </c>
      <c r="B114" s="171" t="s">
        <v>290</v>
      </c>
      <c r="C114" s="171" t="s">
        <v>290</v>
      </c>
      <c r="D114" s="171" t="s">
        <v>290</v>
      </c>
      <c r="E114" s="171" t="s">
        <v>290</v>
      </c>
      <c r="F114" s="171" t="s">
        <v>290</v>
      </c>
      <c r="G114" s="171" t="s">
        <v>290</v>
      </c>
      <c r="H114" s="171" t="s">
        <v>290</v>
      </c>
      <c r="I114" s="171" t="s">
        <v>290</v>
      </c>
      <c r="J114" s="171" t="s">
        <v>290</v>
      </c>
      <c r="K114" s="171" t="s">
        <v>290</v>
      </c>
      <c r="L114" s="171" t="s">
        <v>290</v>
      </c>
      <c r="M114" s="171" t="s">
        <v>290</v>
      </c>
      <c r="N114" s="171" t="s">
        <v>290</v>
      </c>
      <c r="O114" s="153"/>
      <c r="P114" s="152" t="s">
        <v>6</v>
      </c>
      <c r="Q114" s="153"/>
      <c r="S114" s="158" t="s">
        <v>12</v>
      </c>
    </row>
    <row r="115" spans="1:19" x14ac:dyDescent="0.3">
      <c r="A115" s="158" t="s">
        <v>13</v>
      </c>
      <c r="B115" s="171" t="s">
        <v>290</v>
      </c>
      <c r="C115" s="171" t="s">
        <v>290</v>
      </c>
      <c r="D115" s="171" t="s">
        <v>290</v>
      </c>
      <c r="E115" s="171" t="s">
        <v>290</v>
      </c>
      <c r="F115" s="171" t="s">
        <v>290</v>
      </c>
      <c r="G115" s="171" t="s">
        <v>290</v>
      </c>
      <c r="H115" s="171" t="s">
        <v>290</v>
      </c>
      <c r="I115" s="171" t="s">
        <v>290</v>
      </c>
      <c r="J115" s="171" t="s">
        <v>290</v>
      </c>
      <c r="K115" s="171" t="s">
        <v>290</v>
      </c>
      <c r="L115" s="171" t="s">
        <v>290</v>
      </c>
      <c r="M115" s="171" t="s">
        <v>290</v>
      </c>
      <c r="N115" s="171" t="s">
        <v>290</v>
      </c>
      <c r="O115" s="153"/>
      <c r="P115" s="152" t="s">
        <v>6</v>
      </c>
      <c r="Q115" s="153"/>
      <c r="S115" s="158" t="s">
        <v>13</v>
      </c>
    </row>
    <row r="116" spans="1:19" x14ac:dyDescent="0.3">
      <c r="A116" s="158" t="s">
        <v>14</v>
      </c>
      <c r="B116" s="172" t="str">
        <f>$T$5</f>
        <v>-</v>
      </c>
      <c r="C116" s="172"/>
      <c r="D116" s="172" t="str">
        <f>$T$6</f>
        <v>-</v>
      </c>
      <c r="E116" s="172"/>
      <c r="F116" s="172" t="str">
        <f>$T$7</f>
        <v>-</v>
      </c>
      <c r="G116" s="172"/>
      <c r="H116" s="172" t="str">
        <f>$T$8</f>
        <v>-</v>
      </c>
      <c r="I116" s="172"/>
      <c r="J116" s="172" t="str">
        <f>$T$9</f>
        <v>-</v>
      </c>
      <c r="K116" s="172"/>
      <c r="L116" s="172" t="str">
        <f>$T$10</f>
        <v>-</v>
      </c>
      <c r="M116" s="172"/>
      <c r="N116" s="172" t="str">
        <f>$T$11</f>
        <v>Blank</v>
      </c>
      <c r="O116" s="2"/>
      <c r="P116" s="1" t="str">
        <f>$T$12</f>
        <v>blank</v>
      </c>
      <c r="Q116" s="147"/>
      <c r="S116" s="158" t="s">
        <v>14</v>
      </c>
    </row>
    <row r="117" spans="1:19" x14ac:dyDescent="0.3">
      <c r="B117" s="170" t="s">
        <v>15</v>
      </c>
      <c r="D117" s="170" t="s">
        <v>15</v>
      </c>
      <c r="F117" s="170" t="s">
        <v>15</v>
      </c>
      <c r="H117" s="170" t="s">
        <v>15</v>
      </c>
      <c r="J117" s="170" t="s">
        <v>15</v>
      </c>
      <c r="L117" s="170" t="s">
        <v>15</v>
      </c>
      <c r="N117" s="170" t="s">
        <v>15</v>
      </c>
      <c r="O117" s="5"/>
      <c r="P117" s="1" t="s">
        <v>15</v>
      </c>
      <c r="Q117" s="5"/>
      <c r="R117" t="s">
        <v>292</v>
      </c>
      <c r="S117" s="158"/>
    </row>
    <row r="118" spans="1:19" x14ac:dyDescent="0.3">
      <c r="A118" s="159" t="s">
        <v>2</v>
      </c>
      <c r="B118" s="171" t="s">
        <v>290</v>
      </c>
      <c r="C118" s="171" t="s">
        <v>290</v>
      </c>
      <c r="D118" s="171" t="s">
        <v>290</v>
      </c>
      <c r="E118" s="171" t="s">
        <v>290</v>
      </c>
      <c r="F118" s="171" t="s">
        <v>290</v>
      </c>
      <c r="G118" s="171" t="s">
        <v>290</v>
      </c>
      <c r="H118" s="171" t="s">
        <v>290</v>
      </c>
      <c r="I118" s="171" t="s">
        <v>290</v>
      </c>
      <c r="J118" s="171" t="s">
        <v>290</v>
      </c>
      <c r="K118" s="171" t="s">
        <v>290</v>
      </c>
      <c r="L118" s="171" t="s">
        <v>290</v>
      </c>
      <c r="M118" s="171" t="s">
        <v>290</v>
      </c>
      <c r="N118" s="171" t="s">
        <v>290</v>
      </c>
      <c r="O118" s="153"/>
      <c r="P118" s="152" t="s">
        <v>6</v>
      </c>
      <c r="Q118" s="153"/>
      <c r="S118" s="159" t="s">
        <v>2</v>
      </c>
    </row>
    <row r="119" spans="1:19" x14ac:dyDescent="0.3">
      <c r="A119" s="159" t="s">
        <v>3</v>
      </c>
      <c r="B119" s="171" t="s">
        <v>290</v>
      </c>
      <c r="C119" s="171" t="s">
        <v>290</v>
      </c>
      <c r="D119" s="171" t="s">
        <v>290</v>
      </c>
      <c r="E119" s="171" t="s">
        <v>290</v>
      </c>
      <c r="F119" s="171" t="s">
        <v>290</v>
      </c>
      <c r="G119" s="171" t="s">
        <v>290</v>
      </c>
      <c r="H119" s="171" t="s">
        <v>290</v>
      </c>
      <c r="I119" s="171" t="s">
        <v>290</v>
      </c>
      <c r="J119" s="171" t="s">
        <v>290</v>
      </c>
      <c r="K119" s="171" t="s">
        <v>290</v>
      </c>
      <c r="L119" s="171" t="s">
        <v>290</v>
      </c>
      <c r="M119" s="171" t="s">
        <v>290</v>
      </c>
      <c r="N119" s="171" t="s">
        <v>290</v>
      </c>
      <c r="O119" s="153"/>
      <c r="P119" s="152" t="s">
        <v>6</v>
      </c>
      <c r="Q119" s="153"/>
      <c r="S119" s="159" t="s">
        <v>3</v>
      </c>
    </row>
    <row r="120" spans="1:19" x14ac:dyDescent="0.3">
      <c r="A120" s="159" t="s">
        <v>85</v>
      </c>
      <c r="B120" s="171" t="s">
        <v>290</v>
      </c>
      <c r="C120" s="171" t="s">
        <v>290</v>
      </c>
      <c r="D120" s="171" t="s">
        <v>290</v>
      </c>
      <c r="E120" s="171" t="s">
        <v>290</v>
      </c>
      <c r="F120" s="171" t="s">
        <v>290</v>
      </c>
      <c r="G120" s="171" t="s">
        <v>290</v>
      </c>
      <c r="H120" s="171" t="s">
        <v>290</v>
      </c>
      <c r="I120" s="171" t="s">
        <v>290</v>
      </c>
      <c r="J120" s="171" t="s">
        <v>290</v>
      </c>
      <c r="K120" s="171" t="s">
        <v>290</v>
      </c>
      <c r="L120" s="171" t="s">
        <v>290</v>
      </c>
      <c r="M120" s="171" t="s">
        <v>290</v>
      </c>
      <c r="N120" s="171" t="s">
        <v>290</v>
      </c>
      <c r="O120" s="153"/>
      <c r="P120" s="152" t="s">
        <v>6</v>
      </c>
      <c r="Q120" s="153"/>
      <c r="S120" s="159" t="s">
        <v>85</v>
      </c>
    </row>
    <row r="121" spans="1:19" x14ac:dyDescent="0.3">
      <c r="A121" s="159" t="s">
        <v>5</v>
      </c>
      <c r="B121" s="171" t="s">
        <v>290</v>
      </c>
      <c r="C121" s="171" t="s">
        <v>290</v>
      </c>
      <c r="D121" s="171" t="s">
        <v>290</v>
      </c>
      <c r="E121" s="171" t="s">
        <v>290</v>
      </c>
      <c r="F121" s="171" t="s">
        <v>290</v>
      </c>
      <c r="G121" s="171" t="s">
        <v>290</v>
      </c>
      <c r="H121" s="171" t="s">
        <v>290</v>
      </c>
      <c r="I121" s="171" t="s">
        <v>290</v>
      </c>
      <c r="J121" s="171" t="s">
        <v>290</v>
      </c>
      <c r="K121" s="171" t="s">
        <v>290</v>
      </c>
      <c r="L121" s="171" t="s">
        <v>290</v>
      </c>
      <c r="M121" s="171" t="s">
        <v>290</v>
      </c>
      <c r="N121" s="171" t="s">
        <v>290</v>
      </c>
      <c r="O121" s="153"/>
      <c r="P121" s="152" t="s">
        <v>6</v>
      </c>
      <c r="Q121" s="153"/>
      <c r="S121" s="159" t="s">
        <v>5</v>
      </c>
    </row>
    <row r="122" spans="1:19" x14ac:dyDescent="0.3">
      <c r="A122" s="159" t="s">
        <v>55</v>
      </c>
      <c r="B122" s="171" t="s">
        <v>290</v>
      </c>
      <c r="C122" s="171" t="s">
        <v>290</v>
      </c>
      <c r="D122" s="171" t="s">
        <v>290</v>
      </c>
      <c r="E122" s="171" t="s">
        <v>290</v>
      </c>
      <c r="F122" s="171" t="s">
        <v>290</v>
      </c>
      <c r="G122" s="171" t="s">
        <v>290</v>
      </c>
      <c r="H122" s="171" t="s">
        <v>290</v>
      </c>
      <c r="I122" s="171" t="s">
        <v>290</v>
      </c>
      <c r="J122" s="171" t="s">
        <v>290</v>
      </c>
      <c r="K122" s="171" t="s">
        <v>290</v>
      </c>
      <c r="L122" s="171" t="s">
        <v>290</v>
      </c>
      <c r="M122" s="171" t="s">
        <v>290</v>
      </c>
      <c r="N122" s="171" t="s">
        <v>290</v>
      </c>
      <c r="O122" s="153"/>
      <c r="P122" s="152" t="s">
        <v>6</v>
      </c>
      <c r="Q122" s="153"/>
      <c r="S122" s="159" t="s">
        <v>55</v>
      </c>
    </row>
    <row r="123" spans="1:19" x14ac:dyDescent="0.3">
      <c r="A123" s="159" t="s">
        <v>19</v>
      </c>
      <c r="B123" s="171" t="s">
        <v>290</v>
      </c>
      <c r="C123" s="171" t="s">
        <v>290</v>
      </c>
      <c r="D123" s="171" t="s">
        <v>290</v>
      </c>
      <c r="E123" s="171" t="s">
        <v>290</v>
      </c>
      <c r="F123" s="171" t="s">
        <v>290</v>
      </c>
      <c r="G123" s="171" t="s">
        <v>290</v>
      </c>
      <c r="H123" s="171" t="s">
        <v>290</v>
      </c>
      <c r="I123" s="171" t="s">
        <v>290</v>
      </c>
      <c r="J123" s="171" t="s">
        <v>290</v>
      </c>
      <c r="K123" s="171" t="s">
        <v>290</v>
      </c>
      <c r="L123" s="171" t="s">
        <v>290</v>
      </c>
      <c r="M123" s="171" t="s">
        <v>290</v>
      </c>
      <c r="N123" s="171" t="s">
        <v>290</v>
      </c>
      <c r="O123" s="153"/>
      <c r="P123" s="152" t="s">
        <v>6</v>
      </c>
      <c r="Q123" s="153"/>
      <c r="S123" s="159" t="s">
        <v>19</v>
      </c>
    </row>
    <row r="124" spans="1:19" x14ac:dyDescent="0.3">
      <c r="A124" s="159" t="s">
        <v>271</v>
      </c>
      <c r="B124" s="171" t="s">
        <v>359</v>
      </c>
      <c r="C124" s="171"/>
      <c r="D124" s="171" t="s">
        <v>359</v>
      </c>
      <c r="E124" s="171" t="s">
        <v>359</v>
      </c>
      <c r="F124" s="171" t="s">
        <v>359</v>
      </c>
      <c r="G124" s="171" t="s">
        <v>359</v>
      </c>
      <c r="H124" s="171" t="s">
        <v>359</v>
      </c>
      <c r="I124" s="171" t="s">
        <v>359</v>
      </c>
      <c r="J124" s="171" t="s">
        <v>359</v>
      </c>
      <c r="K124" s="171" t="s">
        <v>359</v>
      </c>
      <c r="L124" s="171" t="s">
        <v>359</v>
      </c>
      <c r="M124" s="171" t="s">
        <v>359</v>
      </c>
      <c r="N124" s="171" t="s">
        <v>359</v>
      </c>
      <c r="O124" s="153"/>
      <c r="P124" s="152"/>
      <c r="Q124" s="153"/>
      <c r="S124" s="159" t="s">
        <v>271</v>
      </c>
    </row>
    <row r="125" spans="1:19" x14ac:dyDescent="0.3">
      <c r="A125" s="158" t="s">
        <v>7</v>
      </c>
      <c r="B125" s="171" t="s">
        <v>290</v>
      </c>
      <c r="C125" s="171" t="s">
        <v>290</v>
      </c>
      <c r="D125" s="171" t="s">
        <v>290</v>
      </c>
      <c r="E125" s="171" t="s">
        <v>290</v>
      </c>
      <c r="F125" s="171" t="s">
        <v>290</v>
      </c>
      <c r="G125" s="171" t="s">
        <v>290</v>
      </c>
      <c r="H125" s="171" t="s">
        <v>290</v>
      </c>
      <c r="I125" s="171" t="s">
        <v>290</v>
      </c>
      <c r="J125" s="171" t="s">
        <v>290</v>
      </c>
      <c r="K125" s="171" t="s">
        <v>290</v>
      </c>
      <c r="L125" s="171" t="s">
        <v>290</v>
      </c>
      <c r="M125" s="171" t="s">
        <v>290</v>
      </c>
      <c r="N125" s="171" t="s">
        <v>290</v>
      </c>
      <c r="O125" s="153"/>
      <c r="P125" s="152" t="s">
        <v>6</v>
      </c>
      <c r="Q125" s="153"/>
      <c r="S125" s="158" t="s">
        <v>7</v>
      </c>
    </row>
    <row r="126" spans="1:19" x14ac:dyDescent="0.3">
      <c r="A126" s="158" t="s">
        <v>8</v>
      </c>
      <c r="B126" s="171" t="s">
        <v>290</v>
      </c>
      <c r="C126" s="171" t="s">
        <v>290</v>
      </c>
      <c r="D126" s="171" t="s">
        <v>290</v>
      </c>
      <c r="E126" s="171" t="s">
        <v>290</v>
      </c>
      <c r="F126" s="171" t="s">
        <v>290</v>
      </c>
      <c r="G126" s="171" t="s">
        <v>290</v>
      </c>
      <c r="H126" s="171" t="s">
        <v>290</v>
      </c>
      <c r="I126" s="171" t="s">
        <v>290</v>
      </c>
      <c r="J126" s="171" t="s">
        <v>290</v>
      </c>
      <c r="K126" s="171" t="s">
        <v>290</v>
      </c>
      <c r="L126" s="171" t="s">
        <v>290</v>
      </c>
      <c r="M126" s="171" t="s">
        <v>290</v>
      </c>
      <c r="N126" s="171" t="s">
        <v>290</v>
      </c>
      <c r="O126" s="153"/>
      <c r="P126" s="152" t="s">
        <v>6</v>
      </c>
      <c r="Q126" s="153"/>
      <c r="S126" s="158" t="s">
        <v>8</v>
      </c>
    </row>
    <row r="127" spans="1:19" x14ac:dyDescent="0.3">
      <c r="A127" s="158" t="s">
        <v>9</v>
      </c>
      <c r="B127" s="171" t="s">
        <v>290</v>
      </c>
      <c r="C127" s="171" t="s">
        <v>290</v>
      </c>
      <c r="D127" s="171" t="s">
        <v>290</v>
      </c>
      <c r="E127" s="171" t="s">
        <v>290</v>
      </c>
      <c r="F127" s="171" t="s">
        <v>290</v>
      </c>
      <c r="G127" s="171" t="s">
        <v>290</v>
      </c>
      <c r="H127" s="171" t="s">
        <v>290</v>
      </c>
      <c r="I127" s="171" t="s">
        <v>290</v>
      </c>
      <c r="J127" s="171" t="s">
        <v>290</v>
      </c>
      <c r="K127" s="171" t="s">
        <v>290</v>
      </c>
      <c r="L127" s="171" t="s">
        <v>290</v>
      </c>
      <c r="M127" s="171" t="s">
        <v>290</v>
      </c>
      <c r="N127" s="171" t="s">
        <v>290</v>
      </c>
      <c r="O127" s="153"/>
      <c r="P127" s="152" t="s">
        <v>6</v>
      </c>
      <c r="Q127" s="153"/>
      <c r="S127" s="158" t="s">
        <v>9</v>
      </c>
    </row>
    <row r="128" spans="1:19" x14ac:dyDescent="0.3">
      <c r="A128" s="158" t="s">
        <v>10</v>
      </c>
      <c r="B128" s="171" t="s">
        <v>290</v>
      </c>
      <c r="C128" s="171" t="s">
        <v>290</v>
      </c>
      <c r="D128" s="171" t="s">
        <v>290</v>
      </c>
      <c r="E128" s="171" t="s">
        <v>290</v>
      </c>
      <c r="F128" s="171" t="s">
        <v>290</v>
      </c>
      <c r="G128" s="171" t="s">
        <v>290</v>
      </c>
      <c r="H128" s="171" t="s">
        <v>290</v>
      </c>
      <c r="I128" s="171" t="s">
        <v>290</v>
      </c>
      <c r="J128" s="171" t="s">
        <v>290</v>
      </c>
      <c r="K128" s="171" t="s">
        <v>290</v>
      </c>
      <c r="L128" s="171" t="s">
        <v>290</v>
      </c>
      <c r="M128" s="171" t="s">
        <v>290</v>
      </c>
      <c r="N128" s="171" t="s">
        <v>290</v>
      </c>
      <c r="O128" s="153"/>
      <c r="P128" s="152" t="s">
        <v>6</v>
      </c>
      <c r="Q128" s="153"/>
      <c r="S128" s="158" t="s">
        <v>10</v>
      </c>
    </row>
    <row r="129" spans="1:19" x14ac:dyDescent="0.3">
      <c r="A129" s="158" t="s">
        <v>11</v>
      </c>
      <c r="B129" s="171" t="s">
        <v>290</v>
      </c>
      <c r="C129" s="171" t="s">
        <v>290</v>
      </c>
      <c r="D129" s="171" t="s">
        <v>290</v>
      </c>
      <c r="E129" s="171" t="s">
        <v>290</v>
      </c>
      <c r="F129" s="171" t="s">
        <v>290</v>
      </c>
      <c r="G129" s="171" t="s">
        <v>290</v>
      </c>
      <c r="H129" s="171" t="s">
        <v>290</v>
      </c>
      <c r="I129" s="171" t="s">
        <v>290</v>
      </c>
      <c r="J129" s="171" t="s">
        <v>290</v>
      </c>
      <c r="K129" s="171" t="s">
        <v>290</v>
      </c>
      <c r="L129" s="171" t="s">
        <v>290</v>
      </c>
      <c r="M129" s="171" t="s">
        <v>290</v>
      </c>
      <c r="N129" s="171" t="s">
        <v>290</v>
      </c>
      <c r="O129" s="153"/>
      <c r="P129" s="152" t="s">
        <v>6</v>
      </c>
      <c r="Q129" s="153"/>
      <c r="S129" s="158" t="s">
        <v>11</v>
      </c>
    </row>
    <row r="130" spans="1:19" x14ac:dyDescent="0.3">
      <c r="A130" s="158" t="s">
        <v>12</v>
      </c>
      <c r="B130" s="171" t="s">
        <v>359</v>
      </c>
      <c r="C130" s="171" t="s">
        <v>359</v>
      </c>
      <c r="D130" s="171" t="s">
        <v>359</v>
      </c>
      <c r="E130" s="171" t="s">
        <v>359</v>
      </c>
      <c r="F130" s="171" t="s">
        <v>359</v>
      </c>
      <c r="G130" s="171" t="s">
        <v>359</v>
      </c>
      <c r="H130" s="171" t="s">
        <v>359</v>
      </c>
      <c r="I130" s="171" t="s">
        <v>359</v>
      </c>
      <c r="J130" s="171" t="s">
        <v>359</v>
      </c>
      <c r="K130" s="171" t="s">
        <v>359</v>
      </c>
      <c r="L130" s="171" t="s">
        <v>359</v>
      </c>
      <c r="M130" s="171" t="s">
        <v>359</v>
      </c>
      <c r="N130" s="171" t="s">
        <v>359</v>
      </c>
      <c r="O130" s="153"/>
      <c r="P130" s="152"/>
      <c r="Q130" s="153"/>
      <c r="S130" s="158" t="s">
        <v>12</v>
      </c>
    </row>
    <row r="131" spans="1:19" x14ac:dyDescent="0.3">
      <c r="A131" s="158" t="s">
        <v>13</v>
      </c>
      <c r="B131" s="171" t="s">
        <v>290</v>
      </c>
      <c r="C131" s="171" t="s">
        <v>290</v>
      </c>
      <c r="D131" s="171" t="s">
        <v>290</v>
      </c>
      <c r="E131" s="171" t="s">
        <v>290</v>
      </c>
      <c r="F131" s="171" t="s">
        <v>290</v>
      </c>
      <c r="G131" s="171" t="s">
        <v>290</v>
      </c>
      <c r="H131" s="171" t="s">
        <v>290</v>
      </c>
      <c r="I131" s="171" t="s">
        <v>290</v>
      </c>
      <c r="J131" s="171" t="s">
        <v>290</v>
      </c>
      <c r="K131" s="171" t="s">
        <v>290</v>
      </c>
      <c r="L131" s="171" t="s">
        <v>290</v>
      </c>
      <c r="M131" s="171" t="s">
        <v>290</v>
      </c>
      <c r="N131" s="171" t="s">
        <v>290</v>
      </c>
      <c r="O131" s="153"/>
      <c r="P131" s="152" t="s">
        <v>6</v>
      </c>
      <c r="Q131" s="153"/>
      <c r="S131" s="158" t="s">
        <v>13</v>
      </c>
    </row>
    <row r="132" spans="1:19" x14ac:dyDescent="0.3">
      <c r="A132" s="159"/>
      <c r="O132" s="5"/>
      <c r="Q132" s="5"/>
      <c r="S132" s="159"/>
    </row>
    <row r="133" spans="1:19" x14ac:dyDescent="0.3">
      <c r="A133" s="163" t="s">
        <v>187</v>
      </c>
      <c r="B133" s="170" t="str">
        <f>$T$5</f>
        <v>-</v>
      </c>
      <c r="C133" s="170"/>
      <c r="D133" s="170" t="str">
        <f>$T$6</f>
        <v>-</v>
      </c>
      <c r="E133" s="170"/>
      <c r="F133" s="170" t="str">
        <f>$T$7</f>
        <v>-</v>
      </c>
      <c r="G133" s="170"/>
      <c r="H133" s="170" t="str">
        <f>$T$8</f>
        <v>-</v>
      </c>
      <c r="I133" s="170"/>
      <c r="J133" s="170" t="str">
        <f>$T$9</f>
        <v>-</v>
      </c>
      <c r="K133" s="170"/>
      <c r="L133" s="170" t="str">
        <f>$T$10</f>
        <v>-</v>
      </c>
      <c r="M133" s="170"/>
      <c r="N133" s="170" t="str">
        <f>$T$11</f>
        <v>Blank</v>
      </c>
      <c r="O133" s="2"/>
      <c r="P133" s="1" t="str">
        <f>$T$12</f>
        <v>blank</v>
      </c>
      <c r="Q133" s="2"/>
      <c r="R133" t="s">
        <v>188</v>
      </c>
      <c r="S133" s="163" t="s">
        <v>187</v>
      </c>
    </row>
    <row r="134" spans="1:19" x14ac:dyDescent="0.3">
      <c r="A134" s="159" t="s">
        <v>2</v>
      </c>
      <c r="B134" s="179" t="s">
        <v>290</v>
      </c>
      <c r="C134" s="179" t="s">
        <v>290</v>
      </c>
      <c r="D134" s="179" t="s">
        <v>290</v>
      </c>
      <c r="E134" s="179" t="s">
        <v>290</v>
      </c>
      <c r="F134" s="179" t="s">
        <v>290</v>
      </c>
      <c r="G134" s="179" t="s">
        <v>290</v>
      </c>
      <c r="H134" s="179" t="s">
        <v>290</v>
      </c>
      <c r="I134" s="179" t="s">
        <v>290</v>
      </c>
      <c r="J134" s="179" t="s">
        <v>290</v>
      </c>
      <c r="K134" s="179" t="s">
        <v>290</v>
      </c>
      <c r="L134" s="179" t="s">
        <v>290</v>
      </c>
      <c r="M134" s="179" t="s">
        <v>290</v>
      </c>
      <c r="N134" s="179" t="s">
        <v>290</v>
      </c>
      <c r="O134" s="155"/>
      <c r="P134" s="154" t="s">
        <v>6</v>
      </c>
      <c r="Q134" s="155"/>
      <c r="S134" s="159" t="s">
        <v>2</v>
      </c>
    </row>
    <row r="135" spans="1:19" x14ac:dyDescent="0.3">
      <c r="A135" s="159" t="s">
        <v>3</v>
      </c>
      <c r="B135" s="179" t="s">
        <v>290</v>
      </c>
      <c r="C135" s="179" t="s">
        <v>290</v>
      </c>
      <c r="D135" s="179" t="s">
        <v>290</v>
      </c>
      <c r="E135" s="179" t="s">
        <v>290</v>
      </c>
      <c r="F135" s="179" t="s">
        <v>290</v>
      </c>
      <c r="G135" s="179" t="s">
        <v>290</v>
      </c>
      <c r="H135" s="179" t="s">
        <v>290</v>
      </c>
      <c r="I135" s="179" t="s">
        <v>290</v>
      </c>
      <c r="J135" s="179" t="s">
        <v>290</v>
      </c>
      <c r="K135" s="179" t="s">
        <v>290</v>
      </c>
      <c r="L135" s="179" t="s">
        <v>290</v>
      </c>
      <c r="M135" s="179" t="s">
        <v>290</v>
      </c>
      <c r="N135" s="179" t="s">
        <v>290</v>
      </c>
      <c r="O135" s="155"/>
      <c r="P135" s="154" t="s">
        <v>6</v>
      </c>
      <c r="Q135" s="155"/>
      <c r="S135" s="159" t="s">
        <v>3</v>
      </c>
    </row>
    <row r="136" spans="1:19" x14ac:dyDescent="0.3">
      <c r="A136" s="159" t="s">
        <v>85</v>
      </c>
      <c r="B136" s="179" t="s">
        <v>290</v>
      </c>
      <c r="C136" s="179" t="s">
        <v>290</v>
      </c>
      <c r="D136" s="179" t="s">
        <v>290</v>
      </c>
      <c r="E136" s="179" t="s">
        <v>290</v>
      </c>
      <c r="F136" s="179" t="s">
        <v>290</v>
      </c>
      <c r="G136" s="179" t="s">
        <v>290</v>
      </c>
      <c r="H136" s="179" t="s">
        <v>290</v>
      </c>
      <c r="I136" s="179" t="s">
        <v>290</v>
      </c>
      <c r="J136" s="179" t="s">
        <v>290</v>
      </c>
      <c r="K136" s="179" t="s">
        <v>290</v>
      </c>
      <c r="L136" s="179" t="s">
        <v>290</v>
      </c>
      <c r="M136" s="179" t="s">
        <v>290</v>
      </c>
      <c r="N136" s="179" t="s">
        <v>290</v>
      </c>
      <c r="O136" s="155"/>
      <c r="P136" s="154" t="s">
        <v>6</v>
      </c>
      <c r="Q136" s="155"/>
      <c r="S136" s="159" t="s">
        <v>85</v>
      </c>
    </row>
    <row r="137" spans="1:19" x14ac:dyDescent="0.3">
      <c r="A137" s="159" t="s">
        <v>5</v>
      </c>
      <c r="B137" s="179" t="s">
        <v>290</v>
      </c>
      <c r="C137" s="179" t="s">
        <v>290</v>
      </c>
      <c r="D137" s="179" t="s">
        <v>290</v>
      </c>
      <c r="E137" s="179" t="s">
        <v>290</v>
      </c>
      <c r="F137" s="179" t="s">
        <v>290</v>
      </c>
      <c r="G137" s="179" t="s">
        <v>290</v>
      </c>
      <c r="H137" s="179" t="s">
        <v>290</v>
      </c>
      <c r="I137" s="179" t="s">
        <v>290</v>
      </c>
      <c r="J137" s="179" t="s">
        <v>290</v>
      </c>
      <c r="K137" s="179" t="s">
        <v>290</v>
      </c>
      <c r="L137" s="179" t="s">
        <v>290</v>
      </c>
      <c r="M137" s="179" t="s">
        <v>290</v>
      </c>
      <c r="N137" s="179" t="s">
        <v>290</v>
      </c>
      <c r="O137" s="155"/>
      <c r="P137" s="154" t="s">
        <v>6</v>
      </c>
      <c r="Q137" s="155"/>
      <c r="S137" s="159" t="s">
        <v>5</v>
      </c>
    </row>
    <row r="138" spans="1:19" x14ac:dyDescent="0.3">
      <c r="A138" s="159" t="s">
        <v>55</v>
      </c>
      <c r="B138" s="179" t="s">
        <v>290</v>
      </c>
      <c r="C138" s="179" t="s">
        <v>290</v>
      </c>
      <c r="D138" s="179" t="s">
        <v>290</v>
      </c>
      <c r="E138" s="179" t="s">
        <v>290</v>
      </c>
      <c r="F138" s="179" t="s">
        <v>290</v>
      </c>
      <c r="G138" s="179" t="s">
        <v>290</v>
      </c>
      <c r="H138" s="179" t="s">
        <v>290</v>
      </c>
      <c r="I138" s="179" t="s">
        <v>290</v>
      </c>
      <c r="J138" s="179" t="s">
        <v>290</v>
      </c>
      <c r="K138" s="179" t="s">
        <v>290</v>
      </c>
      <c r="L138" s="179" t="s">
        <v>290</v>
      </c>
      <c r="M138" s="179" t="s">
        <v>290</v>
      </c>
      <c r="N138" s="179" t="s">
        <v>290</v>
      </c>
      <c r="O138" s="155"/>
      <c r="P138" s="154" t="s">
        <v>6</v>
      </c>
      <c r="Q138" s="155"/>
      <c r="S138" s="159" t="s">
        <v>55</v>
      </c>
    </row>
    <row r="139" spans="1:19" x14ac:dyDescent="0.3">
      <c r="A139" s="158" t="s">
        <v>194</v>
      </c>
      <c r="B139" s="179" t="s">
        <v>290</v>
      </c>
      <c r="C139" s="179" t="s">
        <v>290</v>
      </c>
      <c r="D139" s="179" t="s">
        <v>290</v>
      </c>
      <c r="E139" s="179" t="s">
        <v>290</v>
      </c>
      <c r="F139" s="179" t="s">
        <v>290</v>
      </c>
      <c r="G139" s="179" t="s">
        <v>290</v>
      </c>
      <c r="H139" s="179" t="s">
        <v>290</v>
      </c>
      <c r="I139" s="179" t="s">
        <v>290</v>
      </c>
      <c r="J139" s="179" t="s">
        <v>290</v>
      </c>
      <c r="K139" s="179" t="s">
        <v>290</v>
      </c>
      <c r="L139" s="179" t="s">
        <v>290</v>
      </c>
      <c r="M139" s="179" t="s">
        <v>290</v>
      </c>
      <c r="N139" s="179" t="s">
        <v>290</v>
      </c>
      <c r="O139" s="155"/>
      <c r="P139" s="154" t="s">
        <v>6</v>
      </c>
      <c r="Q139" s="155"/>
      <c r="S139" s="158" t="s">
        <v>194</v>
      </c>
    </row>
    <row r="140" spans="1:19" x14ac:dyDescent="0.3">
      <c r="A140" s="158" t="s">
        <v>271</v>
      </c>
      <c r="B140" s="179" t="s">
        <v>290</v>
      </c>
      <c r="C140" s="179" t="s">
        <v>290</v>
      </c>
      <c r="D140" s="179" t="s">
        <v>290</v>
      </c>
      <c r="E140" s="179" t="s">
        <v>290</v>
      </c>
      <c r="F140" s="179" t="s">
        <v>290</v>
      </c>
      <c r="G140" s="179" t="s">
        <v>290</v>
      </c>
      <c r="H140" s="179" t="s">
        <v>290</v>
      </c>
      <c r="I140" s="179" t="s">
        <v>290</v>
      </c>
      <c r="J140" s="179" t="s">
        <v>290</v>
      </c>
      <c r="K140" s="179" t="s">
        <v>290</v>
      </c>
      <c r="L140" s="179" t="s">
        <v>290</v>
      </c>
      <c r="M140" s="179" t="s">
        <v>290</v>
      </c>
      <c r="N140" s="179" t="s">
        <v>290</v>
      </c>
      <c r="O140" s="155"/>
      <c r="P140" s="154" t="s">
        <v>6</v>
      </c>
      <c r="Q140" s="155"/>
      <c r="S140" s="158" t="s">
        <v>271</v>
      </c>
    </row>
    <row r="141" spans="1:19" x14ac:dyDescent="0.3">
      <c r="A141" s="158" t="s">
        <v>7</v>
      </c>
      <c r="B141" s="179" t="s">
        <v>290</v>
      </c>
      <c r="C141" s="179" t="s">
        <v>290</v>
      </c>
      <c r="D141" s="179" t="s">
        <v>290</v>
      </c>
      <c r="E141" s="179" t="s">
        <v>290</v>
      </c>
      <c r="F141" s="179" t="s">
        <v>290</v>
      </c>
      <c r="G141" s="179" t="s">
        <v>290</v>
      </c>
      <c r="H141" s="179" t="s">
        <v>290</v>
      </c>
      <c r="I141" s="179" t="s">
        <v>290</v>
      </c>
      <c r="J141" s="179" t="s">
        <v>290</v>
      </c>
      <c r="K141" s="179" t="s">
        <v>290</v>
      </c>
      <c r="L141" s="179" t="s">
        <v>290</v>
      </c>
      <c r="M141" s="179" t="s">
        <v>290</v>
      </c>
      <c r="N141" s="179" t="s">
        <v>290</v>
      </c>
      <c r="O141" s="155"/>
      <c r="P141" s="154" t="s">
        <v>6</v>
      </c>
      <c r="Q141" s="155"/>
      <c r="S141" s="158" t="s">
        <v>7</v>
      </c>
    </row>
    <row r="142" spans="1:19" x14ac:dyDescent="0.3">
      <c r="A142" s="158" t="s">
        <v>8</v>
      </c>
      <c r="B142" s="179" t="s">
        <v>290</v>
      </c>
      <c r="C142" s="179" t="s">
        <v>290</v>
      </c>
      <c r="D142" s="179" t="s">
        <v>290</v>
      </c>
      <c r="E142" s="179" t="s">
        <v>290</v>
      </c>
      <c r="F142" s="179" t="s">
        <v>290</v>
      </c>
      <c r="G142" s="179" t="s">
        <v>290</v>
      </c>
      <c r="H142" s="179" t="s">
        <v>290</v>
      </c>
      <c r="I142" s="179" t="s">
        <v>290</v>
      </c>
      <c r="J142" s="179" t="s">
        <v>290</v>
      </c>
      <c r="K142" s="179" t="s">
        <v>290</v>
      </c>
      <c r="L142" s="179" t="s">
        <v>290</v>
      </c>
      <c r="M142" s="179" t="s">
        <v>290</v>
      </c>
      <c r="N142" s="179" t="s">
        <v>290</v>
      </c>
      <c r="O142" s="155"/>
      <c r="P142" s="154" t="s">
        <v>6</v>
      </c>
      <c r="Q142" s="155"/>
      <c r="S142" s="158" t="s">
        <v>8</v>
      </c>
    </row>
    <row r="143" spans="1:19" x14ac:dyDescent="0.3">
      <c r="A143" s="158" t="s">
        <v>10</v>
      </c>
      <c r="B143" s="179" t="s">
        <v>290</v>
      </c>
      <c r="C143" s="179" t="s">
        <v>290</v>
      </c>
      <c r="D143" s="179" t="s">
        <v>290</v>
      </c>
      <c r="E143" s="179" t="s">
        <v>290</v>
      </c>
      <c r="F143" s="179" t="s">
        <v>290</v>
      </c>
      <c r="G143" s="179" t="s">
        <v>290</v>
      </c>
      <c r="H143" s="179" t="s">
        <v>290</v>
      </c>
      <c r="I143" s="179" t="s">
        <v>290</v>
      </c>
      <c r="J143" s="179" t="s">
        <v>290</v>
      </c>
      <c r="K143" s="179" t="s">
        <v>290</v>
      </c>
      <c r="L143" s="179" t="s">
        <v>290</v>
      </c>
      <c r="M143" s="179" t="s">
        <v>290</v>
      </c>
      <c r="N143" s="179" t="s">
        <v>290</v>
      </c>
      <c r="O143" s="155"/>
      <c r="P143" s="154" t="s">
        <v>6</v>
      </c>
      <c r="Q143" s="155"/>
      <c r="S143" s="158" t="s">
        <v>10</v>
      </c>
    </row>
    <row r="144" spans="1:19" x14ac:dyDescent="0.3">
      <c r="A144" s="158" t="s">
        <v>11</v>
      </c>
      <c r="B144" s="179" t="s">
        <v>290</v>
      </c>
      <c r="C144" s="179" t="s">
        <v>290</v>
      </c>
      <c r="D144" s="179" t="s">
        <v>290</v>
      </c>
      <c r="E144" s="179" t="s">
        <v>290</v>
      </c>
      <c r="F144" s="179" t="s">
        <v>290</v>
      </c>
      <c r="G144" s="179" t="s">
        <v>290</v>
      </c>
      <c r="H144" s="179" t="s">
        <v>290</v>
      </c>
      <c r="I144" s="179" t="s">
        <v>290</v>
      </c>
      <c r="J144" s="179" t="s">
        <v>290</v>
      </c>
      <c r="K144" s="179" t="s">
        <v>290</v>
      </c>
      <c r="L144" s="179" t="s">
        <v>290</v>
      </c>
      <c r="M144" s="179" t="s">
        <v>290</v>
      </c>
      <c r="N144" s="179" t="s">
        <v>290</v>
      </c>
      <c r="O144" s="155"/>
      <c r="P144" s="154" t="s">
        <v>6</v>
      </c>
      <c r="Q144" s="155"/>
      <c r="S144" s="158" t="s">
        <v>11</v>
      </c>
    </row>
    <row r="145" spans="1:19" x14ac:dyDescent="0.3">
      <c r="A145" s="158" t="s">
        <v>12</v>
      </c>
      <c r="B145" s="179" t="s">
        <v>290</v>
      </c>
      <c r="C145" s="179" t="s">
        <v>290</v>
      </c>
      <c r="D145" s="179" t="s">
        <v>290</v>
      </c>
      <c r="E145" s="179" t="s">
        <v>290</v>
      </c>
      <c r="F145" s="179" t="s">
        <v>290</v>
      </c>
      <c r="G145" s="179" t="s">
        <v>290</v>
      </c>
      <c r="H145" s="179" t="s">
        <v>290</v>
      </c>
      <c r="I145" s="179" t="s">
        <v>290</v>
      </c>
      <c r="J145" s="179" t="s">
        <v>290</v>
      </c>
      <c r="K145" s="179" t="s">
        <v>290</v>
      </c>
      <c r="L145" s="179" t="s">
        <v>290</v>
      </c>
      <c r="M145" s="179" t="s">
        <v>290</v>
      </c>
      <c r="N145" s="179" t="s">
        <v>290</v>
      </c>
      <c r="O145" s="155"/>
      <c r="P145" s="154" t="s">
        <v>6</v>
      </c>
      <c r="Q145" s="155"/>
      <c r="S145" s="158" t="s">
        <v>12</v>
      </c>
    </row>
    <row r="146" spans="1:19" x14ac:dyDescent="0.3">
      <c r="A146" s="158" t="s">
        <v>13</v>
      </c>
      <c r="B146" s="179" t="s">
        <v>290</v>
      </c>
      <c r="C146" s="179" t="s">
        <v>290</v>
      </c>
      <c r="D146" s="179" t="s">
        <v>290</v>
      </c>
      <c r="E146" s="179" t="s">
        <v>290</v>
      </c>
      <c r="F146" s="179" t="s">
        <v>290</v>
      </c>
      <c r="G146" s="179" t="s">
        <v>290</v>
      </c>
      <c r="H146" s="179" t="s">
        <v>290</v>
      </c>
      <c r="I146" s="179" t="s">
        <v>290</v>
      </c>
      <c r="J146" s="179" t="s">
        <v>290</v>
      </c>
      <c r="K146" s="179" t="s">
        <v>290</v>
      </c>
      <c r="L146" s="179" t="s">
        <v>290</v>
      </c>
      <c r="M146" s="179" t="s">
        <v>290</v>
      </c>
      <c r="N146" s="179" t="s">
        <v>290</v>
      </c>
      <c r="O146" s="155"/>
      <c r="P146" s="154" t="s">
        <v>6</v>
      </c>
      <c r="Q146" s="155"/>
      <c r="S146" s="158" t="s">
        <v>13</v>
      </c>
    </row>
    <row r="147" spans="1:19" x14ac:dyDescent="0.3">
      <c r="A147" s="158" t="s">
        <v>14</v>
      </c>
      <c r="B147" s="180" t="str">
        <f>$T$5</f>
        <v>-</v>
      </c>
      <c r="C147" s="181"/>
      <c r="D147" s="180" t="str">
        <f>$T$6</f>
        <v>-</v>
      </c>
      <c r="E147" s="181"/>
      <c r="F147" s="180" t="str">
        <f>$T$7</f>
        <v>-</v>
      </c>
      <c r="G147" s="181"/>
      <c r="H147" s="180" t="str">
        <f>$T$8</f>
        <v>-</v>
      </c>
      <c r="I147" s="181"/>
      <c r="J147" s="180" t="str">
        <f>$T$9</f>
        <v>-</v>
      </c>
      <c r="K147" s="181"/>
      <c r="L147" s="180" t="str">
        <f>$T$10</f>
        <v>-</v>
      </c>
      <c r="M147" s="181"/>
      <c r="N147" s="180" t="str">
        <f>$T$11</f>
        <v>Blank</v>
      </c>
      <c r="O147" s="155"/>
      <c r="P147" s="28" t="str">
        <f>$T$12</f>
        <v>blank</v>
      </c>
      <c r="Q147" s="155"/>
      <c r="S147" s="158" t="s">
        <v>14</v>
      </c>
    </row>
    <row r="148" spans="1:19" x14ac:dyDescent="0.3">
      <c r="B148" s="170" t="s">
        <v>15</v>
      </c>
      <c r="D148" s="170" t="s">
        <v>15</v>
      </c>
      <c r="F148" s="170" t="s">
        <v>15</v>
      </c>
      <c r="H148" s="170" t="s">
        <v>15</v>
      </c>
      <c r="J148" s="170" t="s">
        <v>15</v>
      </c>
      <c r="L148" s="170" t="s">
        <v>15</v>
      </c>
      <c r="N148" s="170" t="s">
        <v>15</v>
      </c>
      <c r="O148" s="5"/>
      <c r="P148" s="1" t="s">
        <v>15</v>
      </c>
      <c r="Q148" s="5"/>
      <c r="R148" t="s">
        <v>189</v>
      </c>
      <c r="S148" s="158"/>
    </row>
    <row r="149" spans="1:19" x14ac:dyDescent="0.3">
      <c r="A149" s="159" t="s">
        <v>2</v>
      </c>
      <c r="B149" s="179" t="s">
        <v>290</v>
      </c>
      <c r="C149" s="179" t="s">
        <v>290</v>
      </c>
      <c r="D149" s="179" t="s">
        <v>290</v>
      </c>
      <c r="E149" s="179" t="s">
        <v>290</v>
      </c>
      <c r="F149" s="179" t="s">
        <v>290</v>
      </c>
      <c r="G149" s="179" t="s">
        <v>290</v>
      </c>
      <c r="H149" s="179" t="s">
        <v>290</v>
      </c>
      <c r="I149" s="179" t="s">
        <v>290</v>
      </c>
      <c r="J149" s="179" t="s">
        <v>290</v>
      </c>
      <c r="K149" s="179" t="s">
        <v>290</v>
      </c>
      <c r="L149" s="179" t="s">
        <v>290</v>
      </c>
      <c r="M149" s="179" t="s">
        <v>290</v>
      </c>
      <c r="N149" s="179" t="s">
        <v>290</v>
      </c>
      <c r="O149" s="155"/>
      <c r="P149" s="154" t="s">
        <v>6</v>
      </c>
      <c r="Q149" s="155"/>
      <c r="S149" s="159" t="s">
        <v>2</v>
      </c>
    </row>
    <row r="150" spans="1:19" x14ac:dyDescent="0.3">
      <c r="A150" s="159" t="s">
        <v>3</v>
      </c>
      <c r="B150" s="179" t="s">
        <v>290</v>
      </c>
      <c r="C150" s="179" t="s">
        <v>290</v>
      </c>
      <c r="D150" s="179" t="s">
        <v>290</v>
      </c>
      <c r="E150" s="179" t="s">
        <v>290</v>
      </c>
      <c r="F150" s="179" t="s">
        <v>290</v>
      </c>
      <c r="G150" s="179" t="s">
        <v>290</v>
      </c>
      <c r="H150" s="179" t="s">
        <v>290</v>
      </c>
      <c r="I150" s="179" t="s">
        <v>290</v>
      </c>
      <c r="J150" s="179" t="s">
        <v>290</v>
      </c>
      <c r="K150" s="179" t="s">
        <v>290</v>
      </c>
      <c r="L150" s="179" t="s">
        <v>290</v>
      </c>
      <c r="M150" s="179" t="s">
        <v>290</v>
      </c>
      <c r="N150" s="179" t="s">
        <v>290</v>
      </c>
      <c r="O150" s="155"/>
      <c r="P150" s="154" t="s">
        <v>6</v>
      </c>
      <c r="Q150" s="155"/>
      <c r="S150" s="159" t="s">
        <v>3</v>
      </c>
    </row>
    <row r="151" spans="1:19" x14ac:dyDescent="0.3">
      <c r="A151" s="159" t="s">
        <v>85</v>
      </c>
      <c r="B151" s="179" t="s">
        <v>290</v>
      </c>
      <c r="C151" s="179" t="s">
        <v>290</v>
      </c>
      <c r="D151" s="179" t="s">
        <v>290</v>
      </c>
      <c r="E151" s="179" t="s">
        <v>290</v>
      </c>
      <c r="F151" s="179" t="s">
        <v>290</v>
      </c>
      <c r="G151" s="179" t="s">
        <v>290</v>
      </c>
      <c r="H151" s="179" t="s">
        <v>290</v>
      </c>
      <c r="I151" s="179" t="s">
        <v>290</v>
      </c>
      <c r="J151" s="179" t="s">
        <v>290</v>
      </c>
      <c r="K151" s="179" t="s">
        <v>290</v>
      </c>
      <c r="L151" s="179" t="s">
        <v>290</v>
      </c>
      <c r="M151" s="179" t="s">
        <v>290</v>
      </c>
      <c r="N151" s="179" t="s">
        <v>290</v>
      </c>
      <c r="O151" s="155"/>
      <c r="P151" s="154" t="s">
        <v>6</v>
      </c>
      <c r="Q151" s="155"/>
      <c r="S151" s="159" t="s">
        <v>85</v>
      </c>
    </row>
    <row r="152" spans="1:19" x14ac:dyDescent="0.3">
      <c r="A152" s="159" t="s">
        <v>5</v>
      </c>
      <c r="B152" s="179" t="s">
        <v>290</v>
      </c>
      <c r="C152" s="179" t="s">
        <v>290</v>
      </c>
      <c r="D152" s="179" t="s">
        <v>290</v>
      </c>
      <c r="E152" s="179" t="s">
        <v>290</v>
      </c>
      <c r="F152" s="179" t="s">
        <v>290</v>
      </c>
      <c r="G152" s="179" t="s">
        <v>290</v>
      </c>
      <c r="H152" s="179" t="s">
        <v>290</v>
      </c>
      <c r="I152" s="179" t="s">
        <v>290</v>
      </c>
      <c r="J152" s="179" t="s">
        <v>290</v>
      </c>
      <c r="K152" s="179" t="s">
        <v>290</v>
      </c>
      <c r="L152" s="179" t="s">
        <v>290</v>
      </c>
      <c r="M152" s="179" t="s">
        <v>290</v>
      </c>
      <c r="N152" s="179" t="s">
        <v>290</v>
      </c>
      <c r="O152" s="155"/>
      <c r="P152" s="154" t="s">
        <v>6</v>
      </c>
      <c r="Q152" s="155"/>
      <c r="S152" s="159" t="s">
        <v>5</v>
      </c>
    </row>
    <row r="153" spans="1:19" x14ac:dyDescent="0.3">
      <c r="A153" s="159" t="s">
        <v>55</v>
      </c>
      <c r="B153" s="179" t="s">
        <v>290</v>
      </c>
      <c r="C153" s="179" t="s">
        <v>290</v>
      </c>
      <c r="D153" s="179" t="s">
        <v>290</v>
      </c>
      <c r="E153" s="179" t="s">
        <v>290</v>
      </c>
      <c r="F153" s="179" t="s">
        <v>290</v>
      </c>
      <c r="G153" s="179" t="s">
        <v>290</v>
      </c>
      <c r="H153" s="179" t="s">
        <v>290</v>
      </c>
      <c r="I153" s="179" t="s">
        <v>290</v>
      </c>
      <c r="J153" s="179" t="s">
        <v>290</v>
      </c>
      <c r="K153" s="179" t="s">
        <v>290</v>
      </c>
      <c r="L153" s="179" t="s">
        <v>290</v>
      </c>
      <c r="M153" s="179" t="s">
        <v>290</v>
      </c>
      <c r="N153" s="179" t="s">
        <v>290</v>
      </c>
      <c r="O153" s="155"/>
      <c r="P153" s="154" t="s">
        <v>6</v>
      </c>
      <c r="Q153" s="155"/>
      <c r="S153" s="159" t="s">
        <v>55</v>
      </c>
    </row>
    <row r="154" spans="1:19" x14ac:dyDescent="0.3">
      <c r="A154" s="158" t="s">
        <v>194</v>
      </c>
      <c r="B154" s="179" t="s">
        <v>290</v>
      </c>
      <c r="C154" s="179" t="s">
        <v>290</v>
      </c>
      <c r="D154" s="179" t="s">
        <v>290</v>
      </c>
      <c r="E154" s="179" t="s">
        <v>290</v>
      </c>
      <c r="F154" s="179" t="s">
        <v>290</v>
      </c>
      <c r="G154" s="179" t="s">
        <v>290</v>
      </c>
      <c r="H154" s="179" t="s">
        <v>290</v>
      </c>
      <c r="I154" s="179" t="s">
        <v>290</v>
      </c>
      <c r="J154" s="179" t="s">
        <v>290</v>
      </c>
      <c r="K154" s="179" t="s">
        <v>290</v>
      </c>
      <c r="L154" s="179" t="s">
        <v>290</v>
      </c>
      <c r="M154" s="179" t="s">
        <v>290</v>
      </c>
      <c r="N154" s="179" t="s">
        <v>290</v>
      </c>
      <c r="O154" s="155"/>
      <c r="P154" s="154" t="s">
        <v>6</v>
      </c>
      <c r="Q154" s="155"/>
      <c r="S154" s="158" t="s">
        <v>194</v>
      </c>
    </row>
    <row r="155" spans="1:19" x14ac:dyDescent="0.3">
      <c r="A155" s="158" t="s">
        <v>271</v>
      </c>
      <c r="B155" s="179" t="s">
        <v>359</v>
      </c>
      <c r="C155" s="179"/>
      <c r="D155" s="179" t="s">
        <v>359</v>
      </c>
      <c r="E155" s="179" t="s">
        <v>359</v>
      </c>
      <c r="F155" s="179" t="s">
        <v>359</v>
      </c>
      <c r="G155" s="179" t="s">
        <v>359</v>
      </c>
      <c r="H155" s="179" t="s">
        <v>359</v>
      </c>
      <c r="I155" s="179" t="s">
        <v>359</v>
      </c>
      <c r="J155" s="179" t="s">
        <v>359</v>
      </c>
      <c r="K155" s="179" t="s">
        <v>359</v>
      </c>
      <c r="L155" s="179" t="s">
        <v>359</v>
      </c>
      <c r="M155" s="179" t="s">
        <v>359</v>
      </c>
      <c r="N155" s="179" t="s">
        <v>359</v>
      </c>
      <c r="O155" s="155"/>
      <c r="P155" s="154"/>
      <c r="Q155" s="155"/>
      <c r="S155" s="158" t="s">
        <v>271</v>
      </c>
    </row>
    <row r="156" spans="1:19" x14ac:dyDescent="0.3">
      <c r="A156" s="158" t="s">
        <v>7</v>
      </c>
      <c r="B156" s="179" t="s">
        <v>290</v>
      </c>
      <c r="C156" s="179" t="s">
        <v>290</v>
      </c>
      <c r="D156" s="179" t="s">
        <v>290</v>
      </c>
      <c r="E156" s="179" t="s">
        <v>290</v>
      </c>
      <c r="F156" s="179" t="s">
        <v>290</v>
      </c>
      <c r="G156" s="179" t="s">
        <v>290</v>
      </c>
      <c r="H156" s="179" t="s">
        <v>290</v>
      </c>
      <c r="I156" s="179" t="s">
        <v>290</v>
      </c>
      <c r="J156" s="179" t="s">
        <v>290</v>
      </c>
      <c r="K156" s="179" t="s">
        <v>290</v>
      </c>
      <c r="L156" s="179" t="s">
        <v>290</v>
      </c>
      <c r="M156" s="179" t="s">
        <v>290</v>
      </c>
      <c r="N156" s="179" t="s">
        <v>290</v>
      </c>
      <c r="O156" s="155"/>
      <c r="P156" s="154" t="s">
        <v>6</v>
      </c>
      <c r="Q156" s="155"/>
      <c r="S156" s="158" t="s">
        <v>7</v>
      </c>
    </row>
    <row r="157" spans="1:19" x14ac:dyDescent="0.3">
      <c r="A157" s="158" t="s">
        <v>8</v>
      </c>
      <c r="B157" s="179" t="s">
        <v>290</v>
      </c>
      <c r="C157" s="179" t="s">
        <v>290</v>
      </c>
      <c r="D157" s="179" t="s">
        <v>290</v>
      </c>
      <c r="E157" s="179" t="s">
        <v>290</v>
      </c>
      <c r="F157" s="179" t="s">
        <v>290</v>
      </c>
      <c r="G157" s="179" t="s">
        <v>290</v>
      </c>
      <c r="H157" s="179" t="s">
        <v>290</v>
      </c>
      <c r="I157" s="179" t="s">
        <v>290</v>
      </c>
      <c r="J157" s="179" t="s">
        <v>290</v>
      </c>
      <c r="K157" s="179" t="s">
        <v>290</v>
      </c>
      <c r="L157" s="179" t="s">
        <v>290</v>
      </c>
      <c r="M157" s="179" t="s">
        <v>290</v>
      </c>
      <c r="N157" s="179" t="s">
        <v>290</v>
      </c>
      <c r="O157" s="155"/>
      <c r="P157" s="154" t="s">
        <v>6</v>
      </c>
      <c r="Q157" s="155"/>
      <c r="S157" s="158" t="s">
        <v>8</v>
      </c>
    </row>
    <row r="158" spans="1:19" x14ac:dyDescent="0.3">
      <c r="A158" s="158" t="s">
        <v>10</v>
      </c>
      <c r="B158" s="179" t="s">
        <v>290</v>
      </c>
      <c r="C158" s="179" t="s">
        <v>290</v>
      </c>
      <c r="D158" s="179" t="s">
        <v>290</v>
      </c>
      <c r="E158" s="179" t="s">
        <v>290</v>
      </c>
      <c r="F158" s="179" t="s">
        <v>290</v>
      </c>
      <c r="G158" s="179" t="s">
        <v>290</v>
      </c>
      <c r="H158" s="179" t="s">
        <v>290</v>
      </c>
      <c r="I158" s="179" t="s">
        <v>290</v>
      </c>
      <c r="J158" s="179" t="s">
        <v>290</v>
      </c>
      <c r="K158" s="179" t="s">
        <v>290</v>
      </c>
      <c r="L158" s="179" t="s">
        <v>290</v>
      </c>
      <c r="M158" s="179" t="s">
        <v>290</v>
      </c>
      <c r="N158" s="179" t="s">
        <v>290</v>
      </c>
      <c r="O158" s="155"/>
      <c r="P158" s="154" t="s">
        <v>6</v>
      </c>
      <c r="Q158" s="155"/>
      <c r="S158" s="158" t="s">
        <v>10</v>
      </c>
    </row>
    <row r="159" spans="1:19" x14ac:dyDescent="0.3">
      <c r="A159" s="158" t="s">
        <v>11</v>
      </c>
      <c r="B159" s="179" t="s">
        <v>290</v>
      </c>
      <c r="C159" s="179" t="s">
        <v>290</v>
      </c>
      <c r="D159" s="179" t="s">
        <v>290</v>
      </c>
      <c r="E159" s="179" t="s">
        <v>290</v>
      </c>
      <c r="F159" s="179" t="s">
        <v>290</v>
      </c>
      <c r="G159" s="179" t="s">
        <v>290</v>
      </c>
      <c r="H159" s="179" t="s">
        <v>290</v>
      </c>
      <c r="I159" s="179" t="s">
        <v>290</v>
      </c>
      <c r="J159" s="179" t="s">
        <v>290</v>
      </c>
      <c r="K159" s="179" t="s">
        <v>290</v>
      </c>
      <c r="L159" s="179" t="s">
        <v>290</v>
      </c>
      <c r="M159" s="179" t="s">
        <v>290</v>
      </c>
      <c r="N159" s="179" t="s">
        <v>290</v>
      </c>
      <c r="O159" s="155"/>
      <c r="P159" s="154" t="s">
        <v>6</v>
      </c>
      <c r="Q159" s="155"/>
      <c r="S159" s="158" t="s">
        <v>11</v>
      </c>
    </row>
    <row r="160" spans="1:19" x14ac:dyDescent="0.3">
      <c r="A160" s="158" t="s">
        <v>12</v>
      </c>
      <c r="B160" s="179" t="s">
        <v>359</v>
      </c>
      <c r="C160" s="179" t="s">
        <v>359</v>
      </c>
      <c r="D160" s="179" t="s">
        <v>359</v>
      </c>
      <c r="E160" s="179" t="s">
        <v>359</v>
      </c>
      <c r="F160" s="179" t="s">
        <v>359</v>
      </c>
      <c r="G160" s="179" t="s">
        <v>359</v>
      </c>
      <c r="H160" s="179" t="s">
        <v>359</v>
      </c>
      <c r="I160" s="179" t="s">
        <v>359</v>
      </c>
      <c r="J160" s="179" t="s">
        <v>359</v>
      </c>
      <c r="K160" s="179" t="s">
        <v>359</v>
      </c>
      <c r="L160" s="179" t="s">
        <v>359</v>
      </c>
      <c r="M160" s="179" t="s">
        <v>359</v>
      </c>
      <c r="N160" s="179" t="s">
        <v>359</v>
      </c>
      <c r="O160" s="155"/>
      <c r="P160" s="154"/>
      <c r="Q160" s="155"/>
      <c r="S160" s="158" t="s">
        <v>12</v>
      </c>
    </row>
    <row r="161" spans="1:19" x14ac:dyDescent="0.3">
      <c r="A161" s="158" t="s">
        <v>13</v>
      </c>
      <c r="B161" s="179" t="s">
        <v>290</v>
      </c>
      <c r="C161" s="179" t="s">
        <v>290</v>
      </c>
      <c r="D161" s="179" t="s">
        <v>290</v>
      </c>
      <c r="E161" s="179" t="s">
        <v>290</v>
      </c>
      <c r="F161" s="179" t="s">
        <v>290</v>
      </c>
      <c r="G161" s="179" t="s">
        <v>290</v>
      </c>
      <c r="H161" s="179" t="s">
        <v>290</v>
      </c>
      <c r="I161" s="179" t="s">
        <v>290</v>
      </c>
      <c r="J161" s="179" t="s">
        <v>290</v>
      </c>
      <c r="K161" s="179" t="s">
        <v>290</v>
      </c>
      <c r="L161" s="179" t="s">
        <v>290</v>
      </c>
      <c r="M161" s="179" t="s">
        <v>290</v>
      </c>
      <c r="N161" s="179" t="s">
        <v>290</v>
      </c>
      <c r="O161" s="155"/>
      <c r="P161" s="154" t="s">
        <v>6</v>
      </c>
      <c r="Q161" s="155"/>
      <c r="S161" s="158" t="s">
        <v>13</v>
      </c>
    </row>
    <row r="162" spans="1:19" x14ac:dyDescent="0.3">
      <c r="S162" s="158"/>
    </row>
    <row r="163" spans="1:19" x14ac:dyDescent="0.3">
      <c r="A163" s="164" t="s">
        <v>190</v>
      </c>
      <c r="B163" s="170" t="str">
        <f>$T$5</f>
        <v>-</v>
      </c>
      <c r="C163" s="170"/>
      <c r="D163" s="170" t="str">
        <f>$T$6</f>
        <v>-</v>
      </c>
      <c r="E163" s="170"/>
      <c r="F163" s="170" t="str">
        <f>$T$7</f>
        <v>-</v>
      </c>
      <c r="G163" s="170"/>
      <c r="H163" s="170" t="str">
        <f>$T$8</f>
        <v>-</v>
      </c>
      <c r="I163" s="170"/>
      <c r="J163" s="170" t="str">
        <f>$T$9</f>
        <v>-</v>
      </c>
      <c r="K163" s="170"/>
      <c r="L163" s="170" t="str">
        <f>$T$10</f>
        <v>-</v>
      </c>
      <c r="M163" s="170"/>
      <c r="N163" s="170" t="str">
        <f>$T$11</f>
        <v>Blank</v>
      </c>
      <c r="O163" s="2"/>
      <c r="P163" s="1" t="str">
        <f>$T$12</f>
        <v>blank</v>
      </c>
      <c r="Q163" s="2"/>
      <c r="R163" t="s">
        <v>191</v>
      </c>
      <c r="S163" s="164" t="s">
        <v>190</v>
      </c>
    </row>
    <row r="164" spans="1:19" x14ac:dyDescent="0.3">
      <c r="A164" s="159" t="s">
        <v>2</v>
      </c>
      <c r="B164" s="182" t="s">
        <v>290</v>
      </c>
      <c r="C164" s="182" t="s">
        <v>290</v>
      </c>
      <c r="D164" s="182" t="s">
        <v>290</v>
      </c>
      <c r="E164" s="182" t="s">
        <v>290</v>
      </c>
      <c r="F164" s="182" t="s">
        <v>290</v>
      </c>
      <c r="G164" s="182" t="s">
        <v>290</v>
      </c>
      <c r="H164" s="182" t="s">
        <v>290</v>
      </c>
      <c r="I164" s="182" t="s">
        <v>290</v>
      </c>
      <c r="J164" s="182" t="s">
        <v>290</v>
      </c>
      <c r="K164" s="182" t="s">
        <v>290</v>
      </c>
      <c r="L164" s="182" t="s">
        <v>290</v>
      </c>
      <c r="M164" s="182" t="s">
        <v>290</v>
      </c>
      <c r="N164" s="182" t="s">
        <v>290</v>
      </c>
      <c r="O164" s="157"/>
      <c r="P164" s="156" t="s">
        <v>6</v>
      </c>
      <c r="Q164" s="157"/>
      <c r="S164" s="159" t="s">
        <v>2</v>
      </c>
    </row>
    <row r="165" spans="1:19" x14ac:dyDescent="0.3">
      <c r="A165" s="159" t="s">
        <v>3</v>
      </c>
      <c r="B165" s="182" t="s">
        <v>290</v>
      </c>
      <c r="C165" s="182" t="s">
        <v>290</v>
      </c>
      <c r="D165" s="182" t="s">
        <v>290</v>
      </c>
      <c r="E165" s="182" t="s">
        <v>290</v>
      </c>
      <c r="F165" s="182" t="s">
        <v>290</v>
      </c>
      <c r="G165" s="182" t="s">
        <v>290</v>
      </c>
      <c r="H165" s="182" t="s">
        <v>290</v>
      </c>
      <c r="I165" s="182" t="s">
        <v>290</v>
      </c>
      <c r="J165" s="182" t="s">
        <v>290</v>
      </c>
      <c r="K165" s="182" t="s">
        <v>290</v>
      </c>
      <c r="L165" s="182" t="s">
        <v>290</v>
      </c>
      <c r="M165" s="182" t="s">
        <v>290</v>
      </c>
      <c r="N165" s="182" t="s">
        <v>290</v>
      </c>
      <c r="O165" s="157"/>
      <c r="P165" s="156" t="s">
        <v>6</v>
      </c>
      <c r="Q165" s="157"/>
      <c r="S165" s="159" t="s">
        <v>3</v>
      </c>
    </row>
    <row r="166" spans="1:19" x14ac:dyDescent="0.3">
      <c r="A166" s="159" t="s">
        <v>5</v>
      </c>
      <c r="B166" s="182" t="s">
        <v>290</v>
      </c>
      <c r="C166" s="182" t="s">
        <v>290</v>
      </c>
      <c r="D166" s="182" t="s">
        <v>290</v>
      </c>
      <c r="E166" s="182" t="s">
        <v>290</v>
      </c>
      <c r="F166" s="182" t="s">
        <v>290</v>
      </c>
      <c r="G166" s="182" t="s">
        <v>290</v>
      </c>
      <c r="H166" s="182" t="s">
        <v>290</v>
      </c>
      <c r="I166" s="182" t="s">
        <v>290</v>
      </c>
      <c r="J166" s="182" t="s">
        <v>290</v>
      </c>
      <c r="K166" s="182" t="s">
        <v>290</v>
      </c>
      <c r="L166" s="182" t="s">
        <v>290</v>
      </c>
      <c r="M166" s="182" t="s">
        <v>290</v>
      </c>
      <c r="N166" s="182" t="s">
        <v>290</v>
      </c>
      <c r="O166" s="157"/>
      <c r="P166" s="156" t="s">
        <v>6</v>
      </c>
      <c r="Q166" s="157"/>
      <c r="S166" s="159" t="s">
        <v>5</v>
      </c>
    </row>
    <row r="167" spans="1:19" x14ac:dyDescent="0.3">
      <c r="A167" s="159" t="s">
        <v>55</v>
      </c>
      <c r="B167" s="182" t="s">
        <v>290</v>
      </c>
      <c r="C167" s="182" t="s">
        <v>290</v>
      </c>
      <c r="D167" s="182" t="s">
        <v>290</v>
      </c>
      <c r="E167" s="182" t="s">
        <v>290</v>
      </c>
      <c r="F167" s="182" t="s">
        <v>290</v>
      </c>
      <c r="G167" s="182" t="s">
        <v>290</v>
      </c>
      <c r="H167" s="182" t="s">
        <v>290</v>
      </c>
      <c r="I167" s="182" t="s">
        <v>290</v>
      </c>
      <c r="J167" s="182" t="s">
        <v>290</v>
      </c>
      <c r="K167" s="182" t="s">
        <v>290</v>
      </c>
      <c r="L167" s="182" t="s">
        <v>290</v>
      </c>
      <c r="M167" s="182" t="s">
        <v>290</v>
      </c>
      <c r="N167" s="182" t="s">
        <v>290</v>
      </c>
      <c r="O167" s="157"/>
      <c r="P167" s="156" t="s">
        <v>6</v>
      </c>
      <c r="Q167" s="157"/>
      <c r="S167" s="159" t="s">
        <v>55</v>
      </c>
    </row>
    <row r="168" spans="1:19" x14ac:dyDescent="0.3">
      <c r="A168" s="158" t="s">
        <v>193</v>
      </c>
      <c r="B168" s="182" t="s">
        <v>290</v>
      </c>
      <c r="C168" s="182" t="s">
        <v>290</v>
      </c>
      <c r="D168" s="182" t="s">
        <v>290</v>
      </c>
      <c r="E168" s="182" t="s">
        <v>290</v>
      </c>
      <c r="F168" s="182" t="s">
        <v>290</v>
      </c>
      <c r="G168" s="182" t="s">
        <v>290</v>
      </c>
      <c r="H168" s="182" t="s">
        <v>290</v>
      </c>
      <c r="I168" s="182" t="s">
        <v>290</v>
      </c>
      <c r="J168" s="182" t="s">
        <v>290</v>
      </c>
      <c r="K168" s="182" t="s">
        <v>290</v>
      </c>
      <c r="L168" s="182" t="s">
        <v>290</v>
      </c>
      <c r="M168" s="182" t="s">
        <v>290</v>
      </c>
      <c r="N168" s="182" t="s">
        <v>290</v>
      </c>
      <c r="O168" s="157"/>
      <c r="P168" s="156" t="s">
        <v>6</v>
      </c>
      <c r="Q168" s="157"/>
      <c r="S168" s="158" t="s">
        <v>193</v>
      </c>
    </row>
    <row r="169" spans="1:19" x14ac:dyDescent="0.3">
      <c r="A169" s="158" t="s">
        <v>7</v>
      </c>
      <c r="B169" s="182" t="s">
        <v>290</v>
      </c>
      <c r="C169" s="182" t="s">
        <v>290</v>
      </c>
      <c r="D169" s="182" t="s">
        <v>290</v>
      </c>
      <c r="E169" s="182" t="s">
        <v>290</v>
      </c>
      <c r="F169" s="182" t="s">
        <v>290</v>
      </c>
      <c r="G169" s="182" t="s">
        <v>290</v>
      </c>
      <c r="H169" s="182" t="s">
        <v>290</v>
      </c>
      <c r="I169" s="182" t="s">
        <v>290</v>
      </c>
      <c r="J169" s="182" t="s">
        <v>290</v>
      </c>
      <c r="K169" s="182" t="s">
        <v>290</v>
      </c>
      <c r="L169" s="182" t="s">
        <v>290</v>
      </c>
      <c r="M169" s="182" t="s">
        <v>290</v>
      </c>
      <c r="N169" s="182" t="s">
        <v>290</v>
      </c>
      <c r="O169" s="157"/>
      <c r="P169" s="156" t="s">
        <v>6</v>
      </c>
      <c r="Q169" s="157"/>
      <c r="S169" s="158" t="s">
        <v>7</v>
      </c>
    </row>
    <row r="170" spans="1:19" x14ac:dyDescent="0.3">
      <c r="A170" s="158" t="s">
        <v>8</v>
      </c>
      <c r="B170" s="182" t="s">
        <v>290</v>
      </c>
      <c r="C170" s="182" t="s">
        <v>290</v>
      </c>
      <c r="D170" s="182" t="s">
        <v>290</v>
      </c>
      <c r="E170" s="182" t="s">
        <v>290</v>
      </c>
      <c r="F170" s="182" t="s">
        <v>290</v>
      </c>
      <c r="G170" s="182" t="s">
        <v>290</v>
      </c>
      <c r="H170" s="182" t="s">
        <v>290</v>
      </c>
      <c r="I170" s="182" t="s">
        <v>290</v>
      </c>
      <c r="J170" s="182" t="s">
        <v>290</v>
      </c>
      <c r="K170" s="182" t="s">
        <v>290</v>
      </c>
      <c r="L170" s="182" t="s">
        <v>290</v>
      </c>
      <c r="M170" s="182" t="s">
        <v>290</v>
      </c>
      <c r="N170" s="182" t="s">
        <v>290</v>
      </c>
      <c r="O170" s="157"/>
      <c r="P170" s="156" t="s">
        <v>6</v>
      </c>
      <c r="Q170" s="157"/>
      <c r="S170" s="158" t="s">
        <v>8</v>
      </c>
    </row>
    <row r="171" spans="1:19" x14ac:dyDescent="0.3">
      <c r="A171" s="158" t="s">
        <v>10</v>
      </c>
      <c r="B171" s="182" t="s">
        <v>290</v>
      </c>
      <c r="C171" s="182" t="s">
        <v>290</v>
      </c>
      <c r="D171" s="182" t="s">
        <v>290</v>
      </c>
      <c r="E171" s="182" t="s">
        <v>290</v>
      </c>
      <c r="F171" s="182" t="s">
        <v>290</v>
      </c>
      <c r="G171" s="182" t="s">
        <v>290</v>
      </c>
      <c r="H171" s="182" t="s">
        <v>290</v>
      </c>
      <c r="I171" s="182" t="s">
        <v>290</v>
      </c>
      <c r="J171" s="182" t="s">
        <v>290</v>
      </c>
      <c r="K171" s="182" t="s">
        <v>290</v>
      </c>
      <c r="L171" s="182" t="s">
        <v>290</v>
      </c>
      <c r="M171" s="182" t="s">
        <v>290</v>
      </c>
      <c r="N171" s="182" t="s">
        <v>290</v>
      </c>
      <c r="O171" s="157"/>
      <c r="P171" s="156" t="s">
        <v>6</v>
      </c>
      <c r="Q171" s="157"/>
      <c r="S171" s="158" t="s">
        <v>10</v>
      </c>
    </row>
    <row r="172" spans="1:19" x14ac:dyDescent="0.3">
      <c r="A172" s="158" t="s">
        <v>11</v>
      </c>
      <c r="B172" s="182" t="s">
        <v>290</v>
      </c>
      <c r="C172" s="182" t="s">
        <v>290</v>
      </c>
      <c r="D172" s="182" t="s">
        <v>290</v>
      </c>
      <c r="E172" s="182" t="s">
        <v>290</v>
      </c>
      <c r="F172" s="182" t="s">
        <v>290</v>
      </c>
      <c r="G172" s="182" t="s">
        <v>290</v>
      </c>
      <c r="H172" s="182" t="s">
        <v>290</v>
      </c>
      <c r="I172" s="182" t="s">
        <v>290</v>
      </c>
      <c r="J172" s="182" t="s">
        <v>290</v>
      </c>
      <c r="K172" s="182" t="s">
        <v>290</v>
      </c>
      <c r="L172" s="182" t="s">
        <v>290</v>
      </c>
      <c r="M172" s="182" t="s">
        <v>290</v>
      </c>
      <c r="N172" s="182" t="s">
        <v>290</v>
      </c>
      <c r="O172" s="157"/>
      <c r="P172" s="156" t="s">
        <v>6</v>
      </c>
      <c r="Q172" s="157"/>
      <c r="S172" s="158" t="s">
        <v>11</v>
      </c>
    </row>
    <row r="173" spans="1:19" x14ac:dyDescent="0.3">
      <c r="A173" s="158" t="s">
        <v>13</v>
      </c>
      <c r="B173" s="182" t="s">
        <v>290</v>
      </c>
      <c r="C173" s="182" t="s">
        <v>290</v>
      </c>
      <c r="D173" s="182" t="s">
        <v>290</v>
      </c>
      <c r="E173" s="182" t="s">
        <v>290</v>
      </c>
      <c r="F173" s="182" t="s">
        <v>290</v>
      </c>
      <c r="G173" s="182" t="s">
        <v>290</v>
      </c>
      <c r="H173" s="182" t="s">
        <v>290</v>
      </c>
      <c r="I173" s="182" t="s">
        <v>290</v>
      </c>
      <c r="J173" s="182" t="s">
        <v>290</v>
      </c>
      <c r="K173" s="182" t="s">
        <v>290</v>
      </c>
      <c r="L173" s="182" t="s">
        <v>290</v>
      </c>
      <c r="M173" s="182" t="s">
        <v>290</v>
      </c>
      <c r="N173" s="182" t="s">
        <v>290</v>
      </c>
      <c r="O173" s="157"/>
      <c r="P173" s="156" t="s">
        <v>6</v>
      </c>
      <c r="Q173" s="157"/>
      <c r="S173" s="158" t="s">
        <v>13</v>
      </c>
    </row>
    <row r="174" spans="1:19" x14ac:dyDescent="0.3">
      <c r="A174" s="158" t="s">
        <v>14</v>
      </c>
      <c r="B174" s="183" t="str">
        <f>$T$5</f>
        <v>-</v>
      </c>
      <c r="C174" s="184"/>
      <c r="D174" s="183" t="str">
        <f>$T$6</f>
        <v>-</v>
      </c>
      <c r="E174" s="184"/>
      <c r="F174" s="183" t="str">
        <f>$T$7</f>
        <v>-</v>
      </c>
      <c r="G174" s="184"/>
      <c r="H174" s="183" t="str">
        <f>$T$8</f>
        <v>-</v>
      </c>
      <c r="I174" s="184"/>
      <c r="J174" s="183" t="str">
        <f>$T$9</f>
        <v>-</v>
      </c>
      <c r="K174" s="184"/>
      <c r="L174" s="183" t="str">
        <f>$T$10</f>
        <v>-</v>
      </c>
      <c r="M174" s="184"/>
      <c r="N174" s="183" t="str">
        <f>$T$11</f>
        <v>Blank</v>
      </c>
      <c r="O174" s="157"/>
      <c r="P174" s="29" t="str">
        <f>$T$12</f>
        <v>blank</v>
      </c>
      <c r="Q174" s="157"/>
      <c r="S174" s="158" t="s">
        <v>14</v>
      </c>
    </row>
    <row r="175" spans="1:19" x14ac:dyDescent="0.3">
      <c r="B175" s="170" t="s">
        <v>15</v>
      </c>
      <c r="D175" s="170" t="s">
        <v>15</v>
      </c>
      <c r="F175" s="170" t="s">
        <v>15</v>
      </c>
      <c r="H175" s="170" t="s">
        <v>15</v>
      </c>
      <c r="J175" s="170" t="s">
        <v>15</v>
      </c>
      <c r="L175" s="170" t="s">
        <v>15</v>
      </c>
      <c r="N175" s="170" t="s">
        <v>15</v>
      </c>
      <c r="O175" s="5"/>
      <c r="P175" s="1" t="s">
        <v>15</v>
      </c>
      <c r="Q175" s="5"/>
      <c r="R175" t="s">
        <v>192</v>
      </c>
      <c r="S175" s="158"/>
    </row>
    <row r="176" spans="1:19" x14ac:dyDescent="0.3">
      <c r="A176" s="159" t="s">
        <v>2</v>
      </c>
      <c r="B176" s="182" t="s">
        <v>290</v>
      </c>
      <c r="C176" s="182" t="s">
        <v>290</v>
      </c>
      <c r="D176" s="182" t="s">
        <v>290</v>
      </c>
      <c r="E176" s="182" t="s">
        <v>290</v>
      </c>
      <c r="F176" s="182" t="s">
        <v>290</v>
      </c>
      <c r="G176" s="182" t="s">
        <v>290</v>
      </c>
      <c r="H176" s="182" t="s">
        <v>290</v>
      </c>
      <c r="I176" s="182" t="s">
        <v>290</v>
      </c>
      <c r="J176" s="182" t="s">
        <v>290</v>
      </c>
      <c r="K176" s="182" t="s">
        <v>290</v>
      </c>
      <c r="L176" s="182" t="s">
        <v>290</v>
      </c>
      <c r="M176" s="182" t="s">
        <v>290</v>
      </c>
      <c r="N176" s="182" t="s">
        <v>290</v>
      </c>
      <c r="O176" s="157"/>
      <c r="P176" s="156" t="s">
        <v>6</v>
      </c>
      <c r="Q176" s="157"/>
      <c r="S176" s="159" t="s">
        <v>2</v>
      </c>
    </row>
    <row r="177" spans="1:19" x14ac:dyDescent="0.3">
      <c r="A177" s="159" t="s">
        <v>3</v>
      </c>
      <c r="B177" s="182" t="s">
        <v>290</v>
      </c>
      <c r="C177" s="182" t="s">
        <v>290</v>
      </c>
      <c r="D177" s="182" t="s">
        <v>290</v>
      </c>
      <c r="E177" s="182" t="s">
        <v>290</v>
      </c>
      <c r="F177" s="182" t="s">
        <v>290</v>
      </c>
      <c r="G177" s="182" t="s">
        <v>290</v>
      </c>
      <c r="H177" s="182" t="s">
        <v>290</v>
      </c>
      <c r="I177" s="182" t="s">
        <v>290</v>
      </c>
      <c r="J177" s="182" t="s">
        <v>290</v>
      </c>
      <c r="K177" s="182" t="s">
        <v>290</v>
      </c>
      <c r="L177" s="182" t="s">
        <v>290</v>
      </c>
      <c r="M177" s="182" t="s">
        <v>290</v>
      </c>
      <c r="N177" s="182" t="s">
        <v>290</v>
      </c>
      <c r="O177" s="157"/>
      <c r="P177" s="156" t="s">
        <v>6</v>
      </c>
      <c r="Q177" s="157"/>
      <c r="S177" s="159" t="s">
        <v>3</v>
      </c>
    </row>
    <row r="178" spans="1:19" x14ac:dyDescent="0.3">
      <c r="A178" s="159" t="s">
        <v>5</v>
      </c>
      <c r="B178" s="182" t="s">
        <v>290</v>
      </c>
      <c r="C178" s="182" t="s">
        <v>290</v>
      </c>
      <c r="D178" s="182" t="s">
        <v>290</v>
      </c>
      <c r="E178" s="182" t="s">
        <v>290</v>
      </c>
      <c r="F178" s="182" t="s">
        <v>290</v>
      </c>
      <c r="G178" s="182" t="s">
        <v>290</v>
      </c>
      <c r="H178" s="182" t="s">
        <v>290</v>
      </c>
      <c r="I178" s="182" t="s">
        <v>290</v>
      </c>
      <c r="J178" s="182" t="s">
        <v>290</v>
      </c>
      <c r="K178" s="182" t="s">
        <v>290</v>
      </c>
      <c r="L178" s="182" t="s">
        <v>290</v>
      </c>
      <c r="M178" s="182" t="s">
        <v>290</v>
      </c>
      <c r="N178" s="182" t="s">
        <v>290</v>
      </c>
      <c r="O178" s="157"/>
      <c r="P178" s="156" t="s">
        <v>6</v>
      </c>
      <c r="Q178" s="157"/>
      <c r="S178" s="159" t="s">
        <v>5</v>
      </c>
    </row>
    <row r="179" spans="1:19" x14ac:dyDescent="0.3">
      <c r="A179" s="159" t="s">
        <v>55</v>
      </c>
      <c r="B179" s="182" t="s">
        <v>290</v>
      </c>
      <c r="C179" s="182" t="s">
        <v>290</v>
      </c>
      <c r="D179" s="182" t="s">
        <v>290</v>
      </c>
      <c r="E179" s="182" t="s">
        <v>290</v>
      </c>
      <c r="F179" s="182" t="s">
        <v>290</v>
      </c>
      <c r="G179" s="182" t="s">
        <v>290</v>
      </c>
      <c r="H179" s="182" t="s">
        <v>290</v>
      </c>
      <c r="I179" s="182" t="s">
        <v>290</v>
      </c>
      <c r="J179" s="182" t="s">
        <v>290</v>
      </c>
      <c r="K179" s="182" t="s">
        <v>290</v>
      </c>
      <c r="L179" s="182" t="s">
        <v>290</v>
      </c>
      <c r="M179" s="182" t="s">
        <v>290</v>
      </c>
      <c r="N179" s="182" t="s">
        <v>290</v>
      </c>
      <c r="O179" s="157"/>
      <c r="P179" s="156" t="s">
        <v>6</v>
      </c>
      <c r="Q179" s="157"/>
      <c r="S179" s="159" t="s">
        <v>55</v>
      </c>
    </row>
    <row r="180" spans="1:19" x14ac:dyDescent="0.3">
      <c r="A180" s="158" t="s">
        <v>193</v>
      </c>
      <c r="B180" s="182" t="s">
        <v>290</v>
      </c>
      <c r="C180" s="182" t="s">
        <v>290</v>
      </c>
      <c r="D180" s="182" t="s">
        <v>290</v>
      </c>
      <c r="E180" s="182" t="s">
        <v>290</v>
      </c>
      <c r="F180" s="182" t="s">
        <v>290</v>
      </c>
      <c r="G180" s="182" t="s">
        <v>290</v>
      </c>
      <c r="H180" s="182" t="s">
        <v>290</v>
      </c>
      <c r="I180" s="182" t="s">
        <v>290</v>
      </c>
      <c r="J180" s="182" t="s">
        <v>290</v>
      </c>
      <c r="K180" s="182" t="s">
        <v>290</v>
      </c>
      <c r="L180" s="182" t="s">
        <v>290</v>
      </c>
      <c r="M180" s="182" t="s">
        <v>290</v>
      </c>
      <c r="N180" s="182" t="s">
        <v>290</v>
      </c>
      <c r="O180" s="157"/>
      <c r="P180" s="156" t="s">
        <v>6</v>
      </c>
      <c r="Q180" s="157"/>
      <c r="S180" s="158" t="s">
        <v>193</v>
      </c>
    </row>
    <row r="181" spans="1:19" x14ac:dyDescent="0.3">
      <c r="A181" s="158" t="s">
        <v>7</v>
      </c>
      <c r="B181" s="182" t="s">
        <v>290</v>
      </c>
      <c r="C181" s="182" t="s">
        <v>290</v>
      </c>
      <c r="D181" s="182" t="s">
        <v>290</v>
      </c>
      <c r="E181" s="182" t="s">
        <v>290</v>
      </c>
      <c r="F181" s="182" t="s">
        <v>290</v>
      </c>
      <c r="G181" s="182" t="s">
        <v>290</v>
      </c>
      <c r="H181" s="182" t="s">
        <v>290</v>
      </c>
      <c r="I181" s="182" t="s">
        <v>290</v>
      </c>
      <c r="J181" s="182" t="s">
        <v>290</v>
      </c>
      <c r="K181" s="182" t="s">
        <v>290</v>
      </c>
      <c r="L181" s="182" t="s">
        <v>290</v>
      </c>
      <c r="M181" s="182" t="s">
        <v>290</v>
      </c>
      <c r="N181" s="182" t="s">
        <v>290</v>
      </c>
      <c r="O181" s="157"/>
      <c r="P181" s="156" t="s">
        <v>6</v>
      </c>
      <c r="Q181" s="157"/>
      <c r="S181" s="158" t="s">
        <v>7</v>
      </c>
    </row>
    <row r="182" spans="1:19" x14ac:dyDescent="0.3">
      <c r="A182" s="158" t="s">
        <v>8</v>
      </c>
      <c r="B182" s="182" t="s">
        <v>290</v>
      </c>
      <c r="C182" s="182" t="s">
        <v>290</v>
      </c>
      <c r="D182" s="182" t="s">
        <v>290</v>
      </c>
      <c r="E182" s="182" t="s">
        <v>290</v>
      </c>
      <c r="F182" s="182" t="s">
        <v>290</v>
      </c>
      <c r="G182" s="182" t="s">
        <v>290</v>
      </c>
      <c r="H182" s="182" t="s">
        <v>290</v>
      </c>
      <c r="I182" s="182" t="s">
        <v>290</v>
      </c>
      <c r="J182" s="182" t="s">
        <v>290</v>
      </c>
      <c r="K182" s="182" t="s">
        <v>290</v>
      </c>
      <c r="L182" s="182" t="s">
        <v>290</v>
      </c>
      <c r="M182" s="182" t="s">
        <v>290</v>
      </c>
      <c r="N182" s="182" t="s">
        <v>290</v>
      </c>
      <c r="O182" s="157"/>
      <c r="P182" s="156" t="s">
        <v>6</v>
      </c>
      <c r="Q182" s="157"/>
      <c r="S182" s="158" t="s">
        <v>8</v>
      </c>
    </row>
    <row r="183" spans="1:19" x14ac:dyDescent="0.3">
      <c r="A183" s="158" t="s">
        <v>10</v>
      </c>
      <c r="B183" s="182" t="s">
        <v>290</v>
      </c>
      <c r="C183" s="182" t="s">
        <v>290</v>
      </c>
      <c r="D183" s="182" t="s">
        <v>290</v>
      </c>
      <c r="E183" s="182" t="s">
        <v>290</v>
      </c>
      <c r="F183" s="182" t="s">
        <v>290</v>
      </c>
      <c r="G183" s="182" t="s">
        <v>290</v>
      </c>
      <c r="H183" s="182" t="s">
        <v>290</v>
      </c>
      <c r="I183" s="182" t="s">
        <v>290</v>
      </c>
      <c r="J183" s="182" t="s">
        <v>290</v>
      </c>
      <c r="K183" s="182" t="s">
        <v>290</v>
      </c>
      <c r="L183" s="182" t="s">
        <v>290</v>
      </c>
      <c r="M183" s="182" t="s">
        <v>290</v>
      </c>
      <c r="N183" s="182" t="s">
        <v>290</v>
      </c>
      <c r="O183" s="157"/>
      <c r="P183" s="156" t="s">
        <v>6</v>
      </c>
      <c r="Q183" s="157"/>
      <c r="S183" s="158" t="s">
        <v>10</v>
      </c>
    </row>
    <row r="184" spans="1:19" x14ac:dyDescent="0.3">
      <c r="A184" s="158" t="s">
        <v>11</v>
      </c>
      <c r="B184" s="182" t="s">
        <v>290</v>
      </c>
      <c r="C184" s="182" t="s">
        <v>290</v>
      </c>
      <c r="D184" s="182" t="s">
        <v>290</v>
      </c>
      <c r="E184" s="182" t="s">
        <v>290</v>
      </c>
      <c r="F184" s="182" t="s">
        <v>290</v>
      </c>
      <c r="G184" s="182" t="s">
        <v>290</v>
      </c>
      <c r="H184" s="182" t="s">
        <v>290</v>
      </c>
      <c r="I184" s="182" t="s">
        <v>290</v>
      </c>
      <c r="J184" s="182" t="s">
        <v>290</v>
      </c>
      <c r="K184" s="182" t="s">
        <v>290</v>
      </c>
      <c r="L184" s="182" t="s">
        <v>290</v>
      </c>
      <c r="M184" s="182" t="s">
        <v>290</v>
      </c>
      <c r="N184" s="182" t="s">
        <v>290</v>
      </c>
      <c r="O184" s="157"/>
      <c r="P184" s="156" t="s">
        <v>6</v>
      </c>
      <c r="Q184" s="157"/>
      <c r="S184" s="158" t="s">
        <v>11</v>
      </c>
    </row>
    <row r="185" spans="1:19" x14ac:dyDescent="0.3">
      <c r="A185" s="158" t="s">
        <v>13</v>
      </c>
      <c r="B185" s="182" t="s">
        <v>290</v>
      </c>
      <c r="C185" s="182" t="s">
        <v>290</v>
      </c>
      <c r="D185" s="182" t="s">
        <v>290</v>
      </c>
      <c r="E185" s="182" t="s">
        <v>290</v>
      </c>
      <c r="F185" s="182" t="s">
        <v>290</v>
      </c>
      <c r="G185" s="182" t="s">
        <v>290</v>
      </c>
      <c r="H185" s="182" t="s">
        <v>290</v>
      </c>
      <c r="I185" s="182" t="s">
        <v>290</v>
      </c>
      <c r="J185" s="182" t="s">
        <v>290</v>
      </c>
      <c r="K185" s="182" t="s">
        <v>290</v>
      </c>
      <c r="L185" s="182" t="s">
        <v>290</v>
      </c>
      <c r="M185" s="182" t="s">
        <v>290</v>
      </c>
      <c r="N185" s="182" t="s">
        <v>290</v>
      </c>
      <c r="O185" s="157"/>
      <c r="P185" s="156" t="s">
        <v>6</v>
      </c>
      <c r="Q185" s="157"/>
      <c r="S185" s="158" t="s">
        <v>13</v>
      </c>
    </row>
    <row r="274" spans="2:18" x14ac:dyDescent="0.3">
      <c r="B274" s="185"/>
    </row>
    <row r="275" spans="2:18" x14ac:dyDescent="0.3">
      <c r="B275" s="185"/>
      <c r="C275" s="185"/>
      <c r="D275" s="185"/>
      <c r="E275" s="185"/>
      <c r="F275" s="185"/>
      <c r="G275" s="185"/>
      <c r="H275" s="185"/>
      <c r="I275" s="185"/>
      <c r="J275" s="185"/>
      <c r="L275" s="186"/>
      <c r="M275" s="186"/>
      <c r="N275" s="186"/>
      <c r="O275" s="6"/>
      <c r="P275" s="6"/>
      <c r="Q275" s="6"/>
      <c r="R275" s="6"/>
    </row>
    <row r="276" spans="2:18" x14ac:dyDescent="0.3">
      <c r="C276" s="187"/>
    </row>
    <row r="277" spans="2:18" x14ac:dyDescent="0.3">
      <c r="C277" s="187"/>
    </row>
    <row r="278" spans="2:18" x14ac:dyDescent="0.3">
      <c r="C278" s="187"/>
    </row>
    <row r="279" spans="2:18" x14ac:dyDescent="0.3">
      <c r="C279" s="187"/>
    </row>
    <row r="280" spans="2:18" x14ac:dyDescent="0.3">
      <c r="C280" s="187"/>
    </row>
    <row r="281" spans="2:18" x14ac:dyDescent="0.3">
      <c r="C281" s="187"/>
    </row>
    <row r="282" spans="2:18" x14ac:dyDescent="0.3">
      <c r="C282" s="187"/>
    </row>
    <row r="283" spans="2:18" x14ac:dyDescent="0.3">
      <c r="C283" s="187"/>
    </row>
    <row r="284" spans="2:18" x14ac:dyDescent="0.3">
      <c r="C284" s="187"/>
    </row>
    <row r="285" spans="2:18" x14ac:dyDescent="0.3">
      <c r="C285" s="187"/>
    </row>
    <row r="286" spans="2:18" x14ac:dyDescent="0.3">
      <c r="C286" s="187"/>
    </row>
    <row r="287" spans="2:18" x14ac:dyDescent="0.3">
      <c r="C287" s="187"/>
    </row>
  </sheetData>
  <sheetProtection password="CAC7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241"/>
  <sheetViews>
    <sheetView workbookViewId="0">
      <selection activeCell="Q20" sqref="Q20"/>
    </sheetView>
  </sheetViews>
  <sheetFormatPr defaultColWidth="9.109375" defaultRowHeight="13.2" x14ac:dyDescent="0.25"/>
  <cols>
    <col min="1" max="1" width="1.88671875" style="222" customWidth="1"/>
    <col min="2" max="2" width="16.33203125" style="256" bestFit="1" customWidth="1"/>
    <col min="3" max="11" width="10" style="227" customWidth="1"/>
    <col min="12" max="16384" width="9.109375" style="222"/>
  </cols>
  <sheetData>
    <row r="1" spans="2:11" ht="13.8" thickBot="1" x14ac:dyDescent="0.3">
      <c r="B1" s="282" t="s">
        <v>436</v>
      </c>
      <c r="C1" s="283"/>
      <c r="D1" s="283"/>
      <c r="E1" s="283"/>
      <c r="F1" s="283"/>
      <c r="G1" s="283"/>
      <c r="H1" s="283"/>
      <c r="I1" s="283"/>
      <c r="J1" s="283"/>
      <c r="K1" s="284"/>
    </row>
    <row r="2" spans="2:11" s="20" customFormat="1" ht="13.8" thickBot="1" x14ac:dyDescent="0.3">
      <c r="B2" s="223" t="s">
        <v>418</v>
      </c>
      <c r="C2" s="224"/>
      <c r="D2" s="225"/>
      <c r="E2" s="225"/>
      <c r="F2" s="226"/>
      <c r="G2" s="227"/>
      <c r="H2" s="228"/>
      <c r="I2" s="228"/>
      <c r="J2" s="228"/>
      <c r="K2" s="228"/>
    </row>
    <row r="3" spans="2:11" s="20" customFormat="1" x14ac:dyDescent="0.25">
      <c r="B3" s="229" t="s">
        <v>381</v>
      </c>
      <c r="C3" s="230" t="s">
        <v>382</v>
      </c>
      <c r="D3" s="230" t="s">
        <v>383</v>
      </c>
      <c r="E3" s="230" t="s">
        <v>384</v>
      </c>
      <c r="F3" s="231" t="s">
        <v>385</v>
      </c>
      <c r="G3" s="231" t="s">
        <v>386</v>
      </c>
      <c r="H3" s="230" t="s">
        <v>387</v>
      </c>
      <c r="I3" s="230" t="s">
        <v>388</v>
      </c>
      <c r="J3" s="230" t="s">
        <v>389</v>
      </c>
      <c r="K3" s="230" t="s">
        <v>390</v>
      </c>
    </row>
    <row r="4" spans="2:11" s="19" customFormat="1" x14ac:dyDescent="0.25">
      <c r="B4" s="232" t="s">
        <v>391</v>
      </c>
      <c r="C4" s="233">
        <v>9.6</v>
      </c>
      <c r="D4" s="233">
        <v>9.4</v>
      </c>
      <c r="E4" s="233">
        <v>9.1999999999999993</v>
      </c>
      <c r="F4" s="234">
        <v>9</v>
      </c>
      <c r="G4" s="234">
        <v>8.8000000000000007</v>
      </c>
      <c r="H4" s="233">
        <v>8.6</v>
      </c>
      <c r="I4" s="233">
        <v>8.4</v>
      </c>
      <c r="J4" s="233">
        <v>8.1999999999999993</v>
      </c>
      <c r="K4" s="233">
        <v>8.0000000000000107</v>
      </c>
    </row>
    <row r="5" spans="2:11" s="19" customFormat="1" x14ac:dyDescent="0.25">
      <c r="B5" s="232" t="s">
        <v>392</v>
      </c>
      <c r="C5" s="233">
        <v>12.5</v>
      </c>
      <c r="D5" s="233">
        <v>12</v>
      </c>
      <c r="E5" s="233">
        <v>1.6</v>
      </c>
      <c r="F5" s="234">
        <v>11.2</v>
      </c>
      <c r="G5" s="234">
        <v>10.8</v>
      </c>
      <c r="H5" s="233">
        <v>10.5</v>
      </c>
      <c r="I5" s="233">
        <v>10.25</v>
      </c>
      <c r="J5" s="233">
        <v>10</v>
      </c>
      <c r="K5" s="233">
        <v>9.75</v>
      </c>
    </row>
    <row r="6" spans="2:11" x14ac:dyDescent="0.25">
      <c r="B6" s="232" t="s">
        <v>393</v>
      </c>
      <c r="C6" s="234">
        <v>16</v>
      </c>
      <c r="D6" s="234">
        <v>15.5</v>
      </c>
      <c r="E6" s="234">
        <v>15</v>
      </c>
      <c r="F6" s="234">
        <v>14.6</v>
      </c>
      <c r="G6" s="234">
        <v>14.2</v>
      </c>
      <c r="H6" s="234">
        <v>13.8</v>
      </c>
      <c r="I6" s="234">
        <v>13.4</v>
      </c>
      <c r="J6" s="234">
        <v>13</v>
      </c>
      <c r="K6" s="234">
        <v>12.7</v>
      </c>
    </row>
    <row r="7" spans="2:11" x14ac:dyDescent="0.25">
      <c r="B7" s="232" t="s">
        <v>394</v>
      </c>
      <c r="C7" s="234">
        <v>23.5</v>
      </c>
      <c r="D7" s="234">
        <v>23</v>
      </c>
      <c r="E7" s="234">
        <v>22.5</v>
      </c>
      <c r="F7" s="234">
        <v>22</v>
      </c>
      <c r="G7" s="234">
        <v>21.5</v>
      </c>
      <c r="H7" s="234">
        <v>21</v>
      </c>
      <c r="I7" s="234">
        <v>20.5</v>
      </c>
      <c r="J7" s="234">
        <v>20</v>
      </c>
      <c r="K7" s="234">
        <v>19.600000000000001</v>
      </c>
    </row>
    <row r="8" spans="2:11" x14ac:dyDescent="0.25">
      <c r="B8" s="232" t="s">
        <v>395</v>
      </c>
      <c r="C8" s="234">
        <v>33</v>
      </c>
      <c r="D8" s="234">
        <v>32</v>
      </c>
      <c r="E8" s="234">
        <v>31</v>
      </c>
      <c r="F8" s="234">
        <v>30</v>
      </c>
      <c r="G8" s="234">
        <v>29</v>
      </c>
      <c r="H8" s="234">
        <v>28</v>
      </c>
      <c r="I8" s="234">
        <v>27</v>
      </c>
      <c r="J8" s="234">
        <v>26</v>
      </c>
      <c r="K8" s="234">
        <v>25.5</v>
      </c>
    </row>
    <row r="9" spans="2:11" x14ac:dyDescent="0.25">
      <c r="B9" s="232" t="s">
        <v>396</v>
      </c>
      <c r="C9" s="235">
        <v>1.5046296296296294E-3</v>
      </c>
      <c r="D9" s="235">
        <v>1.4467592592592594E-3</v>
      </c>
      <c r="E9" s="235">
        <v>1.3888888888888889E-3</v>
      </c>
      <c r="F9" s="235">
        <v>1.3310185185185185E-3</v>
      </c>
      <c r="G9" s="235">
        <v>1.2962962962962963E-3</v>
      </c>
      <c r="H9" s="235">
        <v>1.261574074074074E-3</v>
      </c>
      <c r="I9" s="235">
        <v>1.2268518518518518E-3</v>
      </c>
      <c r="J9" s="235">
        <v>1.1921296296296296E-3</v>
      </c>
      <c r="K9" s="235">
        <v>1.1574074074074073E-3</v>
      </c>
    </row>
    <row r="10" spans="2:11" x14ac:dyDescent="0.25">
      <c r="B10" s="232" t="s">
        <v>397</v>
      </c>
      <c r="C10" s="235">
        <v>1.9675925925925928E-3</v>
      </c>
      <c r="D10" s="235">
        <v>1.9097222222222222E-3</v>
      </c>
      <c r="E10" s="235">
        <v>1.8518518518518517E-3</v>
      </c>
      <c r="F10" s="235">
        <v>1.7939814814814815E-3</v>
      </c>
      <c r="G10" s="235">
        <v>1.736111111111111E-3</v>
      </c>
      <c r="H10" s="235">
        <v>1.6782407407407406E-3</v>
      </c>
      <c r="I10" s="235">
        <v>1.6319444444444445E-3</v>
      </c>
      <c r="J10" s="235">
        <v>1.5972222222222221E-3</v>
      </c>
      <c r="K10" s="235">
        <v>1.5624999999999999E-3</v>
      </c>
    </row>
    <row r="11" spans="2:11" x14ac:dyDescent="0.25">
      <c r="B11" s="232" t="s">
        <v>398</v>
      </c>
      <c r="C11" s="235">
        <v>3.3564814814814811E-3</v>
      </c>
      <c r="D11" s="235">
        <v>3.2407407407407406E-3</v>
      </c>
      <c r="E11" s="235">
        <v>3.1249999999999997E-3</v>
      </c>
      <c r="F11" s="235">
        <v>3.0092592592592588E-3</v>
      </c>
      <c r="G11" s="235">
        <v>2.8935185185185188E-3</v>
      </c>
      <c r="H11" s="235">
        <v>2.8124999999999995E-3</v>
      </c>
      <c r="I11" s="235">
        <v>2.7314814814814819E-3</v>
      </c>
      <c r="J11" s="235">
        <v>2.673611111111111E-3</v>
      </c>
      <c r="K11" s="235">
        <v>2.627314814814815E-3</v>
      </c>
    </row>
    <row r="12" spans="2:11" x14ac:dyDescent="0.25">
      <c r="B12" s="232" t="s">
        <v>399</v>
      </c>
      <c r="C12" s="235">
        <v>4.1666666666666666E-3</v>
      </c>
      <c r="D12" s="235">
        <v>3.9351851851851857E-3</v>
      </c>
      <c r="E12" s="235">
        <v>3.8194444444444443E-3</v>
      </c>
      <c r="F12" s="235">
        <v>3.7037037037037034E-3</v>
      </c>
      <c r="G12" s="235">
        <v>3.5879629629629599E-3</v>
      </c>
      <c r="H12" s="235">
        <v>3.4722222222222199E-3</v>
      </c>
      <c r="I12" s="235">
        <v>3.3564814814814798E-3</v>
      </c>
      <c r="J12" s="235">
        <v>3.2407407407407402E-3</v>
      </c>
      <c r="K12" s="235">
        <v>3.1250000000000002E-3</v>
      </c>
    </row>
    <row r="13" spans="2:11" x14ac:dyDescent="0.25">
      <c r="B13" s="232" t="s">
        <v>400</v>
      </c>
      <c r="C13" s="234">
        <v>11.6</v>
      </c>
      <c r="D13" s="234">
        <v>11.3</v>
      </c>
      <c r="E13" s="234">
        <v>11</v>
      </c>
      <c r="F13" s="234">
        <v>10.75</v>
      </c>
      <c r="G13" s="234">
        <v>10.5</v>
      </c>
      <c r="H13" s="234">
        <v>10.25</v>
      </c>
      <c r="I13" s="234">
        <v>10</v>
      </c>
      <c r="J13" s="234">
        <v>9.8000000000000007</v>
      </c>
      <c r="K13" s="234">
        <v>9.6</v>
      </c>
    </row>
    <row r="14" spans="2:11" x14ac:dyDescent="0.25">
      <c r="B14" s="232" t="s">
        <v>409</v>
      </c>
      <c r="C14" s="234">
        <v>16.5</v>
      </c>
      <c r="D14" s="234">
        <v>15.5</v>
      </c>
      <c r="E14" s="234">
        <v>15</v>
      </c>
      <c r="F14" s="234">
        <v>14.5</v>
      </c>
      <c r="G14" s="234">
        <v>14.1</v>
      </c>
      <c r="H14" s="234">
        <v>13.8</v>
      </c>
      <c r="I14" s="234">
        <v>13.5</v>
      </c>
      <c r="J14" s="234">
        <v>13.2</v>
      </c>
      <c r="K14" s="234">
        <v>12.9</v>
      </c>
    </row>
    <row r="15" spans="2:11" x14ac:dyDescent="0.25">
      <c r="B15" s="232" t="s">
        <v>7</v>
      </c>
      <c r="C15" s="234">
        <v>1.1000000000000001</v>
      </c>
      <c r="D15" s="234">
        <v>1.1499999999999999</v>
      </c>
      <c r="E15" s="234">
        <v>1.2</v>
      </c>
      <c r="F15" s="234">
        <v>1.25</v>
      </c>
      <c r="G15" s="234">
        <v>1.3</v>
      </c>
      <c r="H15" s="234">
        <v>1.35</v>
      </c>
      <c r="I15" s="234">
        <v>1.4</v>
      </c>
      <c r="J15" s="234">
        <v>1.45</v>
      </c>
      <c r="K15" s="234">
        <v>1.5</v>
      </c>
    </row>
    <row r="16" spans="2:11" x14ac:dyDescent="0.25">
      <c r="B16" s="232" t="s">
        <v>8</v>
      </c>
      <c r="C16" s="234">
        <v>3</v>
      </c>
      <c r="D16" s="234">
        <v>3.25</v>
      </c>
      <c r="E16" s="234">
        <v>3.5</v>
      </c>
      <c r="F16" s="234">
        <v>3.75</v>
      </c>
      <c r="G16" s="234">
        <v>4</v>
      </c>
      <c r="H16" s="234">
        <v>4.25</v>
      </c>
      <c r="I16" s="234">
        <v>4.5</v>
      </c>
      <c r="J16" s="234">
        <v>4.75</v>
      </c>
      <c r="K16" s="234">
        <v>5</v>
      </c>
    </row>
    <row r="17" spans="2:11" x14ac:dyDescent="0.25">
      <c r="B17" s="232" t="s">
        <v>437</v>
      </c>
      <c r="C17" s="234">
        <v>10</v>
      </c>
      <c r="D17" s="234">
        <v>12</v>
      </c>
      <c r="E17" s="234">
        <v>14</v>
      </c>
      <c r="F17" s="234">
        <v>16</v>
      </c>
      <c r="G17" s="234">
        <v>18</v>
      </c>
      <c r="H17" s="234">
        <v>20</v>
      </c>
      <c r="I17" s="234">
        <v>22</v>
      </c>
      <c r="J17" s="234">
        <v>24</v>
      </c>
      <c r="K17" s="234">
        <v>26</v>
      </c>
    </row>
    <row r="18" spans="2:11" x14ac:dyDescent="0.25">
      <c r="B18" s="232" t="s">
        <v>438</v>
      </c>
      <c r="C18" s="234">
        <v>12</v>
      </c>
      <c r="D18" s="234">
        <v>14</v>
      </c>
      <c r="E18" s="234">
        <v>17</v>
      </c>
      <c r="F18" s="234">
        <v>20</v>
      </c>
      <c r="G18" s="234">
        <v>23</v>
      </c>
      <c r="H18" s="234">
        <v>26</v>
      </c>
      <c r="I18" s="234">
        <v>29</v>
      </c>
      <c r="J18" s="234">
        <v>32</v>
      </c>
      <c r="K18" s="234">
        <v>35</v>
      </c>
    </row>
    <row r="19" spans="2:11" x14ac:dyDescent="0.25">
      <c r="B19" s="232" t="s">
        <v>439</v>
      </c>
      <c r="C19" s="234">
        <v>6.2</v>
      </c>
      <c r="D19" s="234">
        <v>6.6</v>
      </c>
      <c r="E19" s="234">
        <v>7</v>
      </c>
      <c r="F19" s="234">
        <v>7.4</v>
      </c>
      <c r="G19" s="234">
        <v>8</v>
      </c>
      <c r="H19" s="234">
        <v>8.6</v>
      </c>
      <c r="I19" s="234">
        <v>9.1999999999999993</v>
      </c>
      <c r="J19" s="234">
        <v>9.8000000000000007</v>
      </c>
      <c r="K19" s="234">
        <v>10.4</v>
      </c>
    </row>
    <row r="20" spans="2:11" ht="13.8" thickBot="1" x14ac:dyDescent="0.3">
      <c r="B20" s="214" t="s">
        <v>405</v>
      </c>
      <c r="C20" s="236">
        <v>600</v>
      </c>
      <c r="D20" s="236">
        <v>800</v>
      </c>
      <c r="E20" s="236">
        <v>1000</v>
      </c>
      <c r="F20" s="236">
        <v>1200</v>
      </c>
      <c r="G20" s="236">
        <v>1400</v>
      </c>
      <c r="H20" s="236">
        <v>1600</v>
      </c>
      <c r="I20" s="236">
        <v>1800</v>
      </c>
      <c r="J20" s="236">
        <v>1900</v>
      </c>
      <c r="K20" s="236">
        <v>2000</v>
      </c>
    </row>
    <row r="21" spans="2:11" s="20" customFormat="1" ht="13.8" thickBot="1" x14ac:dyDescent="0.3">
      <c r="B21" s="237" t="s">
        <v>380</v>
      </c>
      <c r="C21" s="227"/>
      <c r="D21" s="227"/>
      <c r="E21" s="227"/>
      <c r="F21" s="227"/>
      <c r="G21" s="227"/>
      <c r="H21" s="228"/>
      <c r="I21" s="228"/>
      <c r="J21" s="228"/>
      <c r="K21" s="228"/>
    </row>
    <row r="22" spans="2:11" x14ac:dyDescent="0.25">
      <c r="B22" s="229" t="s">
        <v>381</v>
      </c>
      <c r="C22" s="230" t="s">
        <v>382</v>
      </c>
      <c r="D22" s="230" t="s">
        <v>383</v>
      </c>
      <c r="E22" s="230" t="s">
        <v>384</v>
      </c>
      <c r="F22" s="231" t="s">
        <v>385</v>
      </c>
      <c r="G22" s="231" t="s">
        <v>386</v>
      </c>
      <c r="H22" s="230" t="s">
        <v>387</v>
      </c>
      <c r="I22" s="230" t="s">
        <v>388</v>
      </c>
      <c r="J22" s="230" t="s">
        <v>389</v>
      </c>
      <c r="K22" s="230" t="s">
        <v>390</v>
      </c>
    </row>
    <row r="23" spans="2:11" s="19" customFormat="1" x14ac:dyDescent="0.25">
      <c r="B23" s="232" t="s">
        <v>391</v>
      </c>
      <c r="C23" s="238">
        <v>11.2</v>
      </c>
      <c r="D23" s="238">
        <v>10.7</v>
      </c>
      <c r="E23" s="238">
        <v>10.199999999999999</v>
      </c>
      <c r="F23" s="239">
        <v>9.8000000000000007</v>
      </c>
      <c r="G23" s="239">
        <v>9.4</v>
      </c>
      <c r="H23" s="238">
        <v>9.1</v>
      </c>
      <c r="I23" s="238">
        <v>8.9</v>
      </c>
      <c r="J23" s="238">
        <v>8.6999999999999993</v>
      </c>
      <c r="K23" s="238">
        <v>8.5</v>
      </c>
    </row>
    <row r="24" spans="2:11" s="19" customFormat="1" x14ac:dyDescent="0.25">
      <c r="B24" s="232" t="s">
        <v>392</v>
      </c>
      <c r="C24" s="238">
        <v>13</v>
      </c>
      <c r="D24" s="238">
        <v>12.5</v>
      </c>
      <c r="E24" s="238">
        <v>12.1</v>
      </c>
      <c r="F24" s="239">
        <v>11.7</v>
      </c>
      <c r="G24" s="239">
        <v>11.3</v>
      </c>
      <c r="H24" s="238">
        <v>11</v>
      </c>
      <c r="I24" s="238">
        <v>10.75</v>
      </c>
      <c r="J24" s="238">
        <v>10.5</v>
      </c>
      <c r="K24" s="238">
        <v>10.25</v>
      </c>
    </row>
    <row r="25" spans="2:11" x14ac:dyDescent="0.25">
      <c r="B25" s="232" t="s">
        <v>393</v>
      </c>
      <c r="C25" s="239">
        <v>17</v>
      </c>
      <c r="D25" s="239">
        <v>16.5</v>
      </c>
      <c r="E25" s="239">
        <v>16</v>
      </c>
      <c r="F25" s="239">
        <v>15.6</v>
      </c>
      <c r="G25" s="239">
        <v>15.2</v>
      </c>
      <c r="H25" s="239">
        <v>14.8</v>
      </c>
      <c r="I25" s="239">
        <v>14.4</v>
      </c>
      <c r="J25" s="239">
        <v>14</v>
      </c>
      <c r="K25" s="239">
        <v>13.7</v>
      </c>
    </row>
    <row r="26" spans="2:11" x14ac:dyDescent="0.25">
      <c r="B26" s="232" t="s">
        <v>394</v>
      </c>
      <c r="C26" s="239">
        <v>25</v>
      </c>
      <c r="D26" s="239">
        <v>24.4</v>
      </c>
      <c r="E26" s="239">
        <v>23.8</v>
      </c>
      <c r="F26" s="239">
        <v>23.2</v>
      </c>
      <c r="G26" s="239">
        <v>22.6</v>
      </c>
      <c r="H26" s="239">
        <v>22</v>
      </c>
      <c r="I26" s="239">
        <v>21.5</v>
      </c>
      <c r="J26" s="239">
        <v>21</v>
      </c>
      <c r="K26" s="239">
        <v>20.5</v>
      </c>
    </row>
    <row r="27" spans="2:11" x14ac:dyDescent="0.25">
      <c r="B27" s="232" t="s">
        <v>395</v>
      </c>
      <c r="C27" s="239">
        <v>36</v>
      </c>
      <c r="D27" s="239">
        <v>34</v>
      </c>
      <c r="E27" s="239">
        <v>32.700000000000003</v>
      </c>
      <c r="F27" s="239">
        <v>31.7</v>
      </c>
      <c r="G27" s="239">
        <v>30.8</v>
      </c>
      <c r="H27" s="239">
        <v>30.5</v>
      </c>
      <c r="I27" s="239">
        <v>29.7</v>
      </c>
      <c r="J27" s="239">
        <v>29.2</v>
      </c>
      <c r="K27" s="239">
        <v>28.5</v>
      </c>
    </row>
    <row r="28" spans="2:11" x14ac:dyDescent="0.25">
      <c r="B28" s="232" t="s">
        <v>396</v>
      </c>
      <c r="C28" s="240">
        <v>1.6782407407407406E-3</v>
      </c>
      <c r="D28" s="240">
        <v>1.6203703703703703E-3</v>
      </c>
      <c r="E28" s="240">
        <v>1.5624999999999999E-3</v>
      </c>
      <c r="F28" s="240">
        <v>1.5046296296296294E-3</v>
      </c>
      <c r="G28" s="240">
        <v>1.3888888888888889E-3</v>
      </c>
      <c r="H28" s="240">
        <v>1.3310185185185185E-3</v>
      </c>
      <c r="I28" s="240">
        <v>1.2731481481481483E-3</v>
      </c>
      <c r="J28" s="240">
        <v>1.2384259259259258E-3</v>
      </c>
      <c r="K28" s="240">
        <v>1.2037037037037038E-3</v>
      </c>
    </row>
    <row r="29" spans="2:11" x14ac:dyDescent="0.25">
      <c r="B29" s="232" t="s">
        <v>397</v>
      </c>
      <c r="C29" s="240">
        <v>2.1990740740740742E-3</v>
      </c>
      <c r="D29" s="240">
        <v>2.0833333333333333E-3</v>
      </c>
      <c r="E29" s="240">
        <v>2.0254629629629629E-3</v>
      </c>
      <c r="F29" s="240">
        <v>1.9675925925925928E-3</v>
      </c>
      <c r="G29" s="240">
        <v>1.9097222222222222E-3</v>
      </c>
      <c r="H29" s="240">
        <v>1.8518518518518517E-3</v>
      </c>
      <c r="I29" s="240">
        <v>1.7939814814814815E-3</v>
      </c>
      <c r="J29" s="240">
        <v>1.7476851851851852E-3</v>
      </c>
      <c r="K29" s="240">
        <v>1.712962962962963E-3</v>
      </c>
    </row>
    <row r="30" spans="2:11" x14ac:dyDescent="0.25">
      <c r="B30" s="232" t="s">
        <v>398</v>
      </c>
      <c r="C30" s="240">
        <v>3.472222222222222E-3</v>
      </c>
      <c r="D30" s="240">
        <v>3.3564814814814811E-3</v>
      </c>
      <c r="E30" s="240">
        <v>3.2407407407407402E-3</v>
      </c>
      <c r="F30" s="240">
        <v>3.1250000000000002E-3</v>
      </c>
      <c r="G30" s="240">
        <v>3.0092592592592601E-3</v>
      </c>
      <c r="H30" s="240">
        <v>2.9282407407407412E-3</v>
      </c>
      <c r="I30" s="240">
        <v>2.8472222222222219E-3</v>
      </c>
      <c r="J30" s="240">
        <v>2.7893518518518519E-3</v>
      </c>
      <c r="K30" s="240">
        <v>2.7430555555555559E-3</v>
      </c>
    </row>
    <row r="31" spans="2:11" x14ac:dyDescent="0.25">
      <c r="B31" s="232" t="s">
        <v>399</v>
      </c>
      <c r="C31" s="240">
        <v>4.3981481481481484E-3</v>
      </c>
      <c r="D31" s="240">
        <v>4.2824074074074075E-3</v>
      </c>
      <c r="E31" s="240">
        <v>4.1666666666666701E-3</v>
      </c>
      <c r="F31" s="240">
        <v>4.05092592592593E-3</v>
      </c>
      <c r="G31" s="240">
        <v>3.9351851851851796E-3</v>
      </c>
      <c r="H31" s="240">
        <v>3.81944444444444E-3</v>
      </c>
      <c r="I31" s="240">
        <v>3.7037037037036999E-3</v>
      </c>
      <c r="J31" s="240">
        <v>3.6111111111111114E-3</v>
      </c>
      <c r="K31" s="240">
        <v>3.5416666666666665E-3</v>
      </c>
    </row>
    <row r="32" spans="2:11" x14ac:dyDescent="0.25">
      <c r="B32" s="232" t="s">
        <v>400</v>
      </c>
      <c r="C32" s="239">
        <v>12.6</v>
      </c>
      <c r="D32" s="239">
        <v>12.2</v>
      </c>
      <c r="E32" s="239">
        <v>11.85</v>
      </c>
      <c r="F32" s="239">
        <v>11.5</v>
      </c>
      <c r="G32" s="239">
        <v>11.2</v>
      </c>
      <c r="H32" s="239">
        <v>10.9</v>
      </c>
      <c r="I32" s="239">
        <v>10.6</v>
      </c>
      <c r="J32" s="239">
        <v>10.3</v>
      </c>
      <c r="K32" s="239">
        <v>10</v>
      </c>
    </row>
    <row r="33" spans="2:11" x14ac:dyDescent="0.25">
      <c r="B33" s="232" t="s">
        <v>401</v>
      </c>
      <c r="C33" s="239">
        <v>14.1</v>
      </c>
      <c r="D33" s="239">
        <v>13.7</v>
      </c>
      <c r="E33" s="239">
        <v>13.3</v>
      </c>
      <c r="F33" s="239">
        <v>13</v>
      </c>
      <c r="G33" s="239">
        <v>12.7</v>
      </c>
      <c r="H33" s="239">
        <v>12.4</v>
      </c>
      <c r="I33" s="239">
        <v>12.1</v>
      </c>
      <c r="J33" s="239">
        <v>11.9</v>
      </c>
      <c r="K33" s="239">
        <v>11.7</v>
      </c>
    </row>
    <row r="34" spans="2:11" x14ac:dyDescent="0.25">
      <c r="B34" s="232" t="s">
        <v>7</v>
      </c>
      <c r="C34" s="239">
        <v>1</v>
      </c>
      <c r="D34" s="239">
        <v>1.05</v>
      </c>
      <c r="E34" s="239">
        <v>1.1000000000000001</v>
      </c>
      <c r="F34" s="239">
        <v>1.1499999999999999</v>
      </c>
      <c r="G34" s="239">
        <v>1.2</v>
      </c>
      <c r="H34" s="239">
        <v>1.25</v>
      </c>
      <c r="I34" s="239">
        <v>1.3</v>
      </c>
      <c r="J34" s="239">
        <v>1.35</v>
      </c>
      <c r="K34" s="239">
        <v>1.4</v>
      </c>
    </row>
    <row r="35" spans="2:11" x14ac:dyDescent="0.25">
      <c r="B35" s="232" t="s">
        <v>8</v>
      </c>
      <c r="C35" s="239">
        <v>2.5</v>
      </c>
      <c r="D35" s="239">
        <v>2.75</v>
      </c>
      <c r="E35" s="239">
        <v>3</v>
      </c>
      <c r="F35" s="239">
        <v>3.25</v>
      </c>
      <c r="G35" s="239">
        <v>3.5</v>
      </c>
      <c r="H35" s="239">
        <v>3.75</v>
      </c>
      <c r="I35" s="239">
        <v>4</v>
      </c>
      <c r="J35" s="239">
        <v>4.25</v>
      </c>
      <c r="K35" s="239">
        <v>4.5</v>
      </c>
    </row>
    <row r="36" spans="2:11" x14ac:dyDescent="0.25">
      <c r="B36" s="232" t="s">
        <v>440</v>
      </c>
      <c r="C36" s="239">
        <v>10</v>
      </c>
      <c r="D36" s="239">
        <v>12</v>
      </c>
      <c r="E36" s="239">
        <v>14</v>
      </c>
      <c r="F36" s="239">
        <v>16</v>
      </c>
      <c r="G36" s="239">
        <v>18</v>
      </c>
      <c r="H36" s="239">
        <v>20</v>
      </c>
      <c r="I36" s="239">
        <v>22</v>
      </c>
      <c r="J36" s="239">
        <v>24</v>
      </c>
      <c r="K36" s="239">
        <v>26</v>
      </c>
    </row>
    <row r="37" spans="2:11" x14ac:dyDescent="0.25">
      <c r="B37" s="232" t="s">
        <v>438</v>
      </c>
      <c r="C37" s="239">
        <v>9</v>
      </c>
      <c r="D37" s="239">
        <v>11.5</v>
      </c>
      <c r="E37" s="239">
        <v>14</v>
      </c>
      <c r="F37" s="239">
        <v>16.5</v>
      </c>
      <c r="G37" s="239">
        <v>19</v>
      </c>
      <c r="H37" s="239">
        <v>21.5</v>
      </c>
      <c r="I37" s="239">
        <v>24</v>
      </c>
      <c r="J37" s="239">
        <v>26.5</v>
      </c>
      <c r="K37" s="239">
        <v>29</v>
      </c>
    </row>
    <row r="38" spans="2:11" s="19" customFormat="1" x14ac:dyDescent="0.25">
      <c r="B38" s="232" t="s">
        <v>441</v>
      </c>
      <c r="C38" s="239">
        <v>5</v>
      </c>
      <c r="D38" s="239">
        <v>5.5</v>
      </c>
      <c r="E38" s="239">
        <v>6</v>
      </c>
      <c r="F38" s="239">
        <v>6.5</v>
      </c>
      <c r="G38" s="239">
        <v>7</v>
      </c>
      <c r="H38" s="238">
        <v>7.6</v>
      </c>
      <c r="I38" s="238">
        <v>8.1999999999999993</v>
      </c>
      <c r="J38" s="238">
        <v>8.8000000000000007</v>
      </c>
      <c r="K38" s="238">
        <v>9.4</v>
      </c>
    </row>
    <row r="39" spans="2:11" s="20" customFormat="1" ht="13.8" thickBot="1" x14ac:dyDescent="0.3">
      <c r="B39" s="214" t="s">
        <v>405</v>
      </c>
      <c r="C39" s="241">
        <v>750</v>
      </c>
      <c r="D39" s="241">
        <v>1000</v>
      </c>
      <c r="E39" s="241">
        <v>1200</v>
      </c>
      <c r="F39" s="241">
        <v>1400</v>
      </c>
      <c r="G39" s="241">
        <v>1600</v>
      </c>
      <c r="H39" s="242">
        <v>1800</v>
      </c>
      <c r="I39" s="242">
        <v>2000</v>
      </c>
      <c r="J39" s="242">
        <v>2200</v>
      </c>
      <c r="K39" s="242">
        <v>2400</v>
      </c>
    </row>
    <row r="40" spans="2:11" s="20" customFormat="1" ht="13.8" thickBot="1" x14ac:dyDescent="0.3">
      <c r="B40" s="223" t="s">
        <v>419</v>
      </c>
      <c r="C40" s="243"/>
      <c r="D40" s="243"/>
      <c r="E40" s="243"/>
      <c r="F40" s="244"/>
      <c r="G40" s="227"/>
      <c r="H40" s="228"/>
      <c r="I40" s="228"/>
      <c r="J40" s="228"/>
      <c r="K40" s="228"/>
    </row>
    <row r="41" spans="2:11" x14ac:dyDescent="0.25">
      <c r="B41" s="229" t="s">
        <v>381</v>
      </c>
      <c r="C41" s="230" t="s">
        <v>382</v>
      </c>
      <c r="D41" s="230" t="s">
        <v>383</v>
      </c>
      <c r="E41" s="230" t="s">
        <v>384</v>
      </c>
      <c r="F41" s="231" t="s">
        <v>385</v>
      </c>
      <c r="G41" s="231" t="s">
        <v>386</v>
      </c>
      <c r="H41" s="230" t="s">
        <v>387</v>
      </c>
      <c r="I41" s="230" t="s">
        <v>388</v>
      </c>
      <c r="J41" s="230" t="s">
        <v>389</v>
      </c>
      <c r="K41" s="230" t="s">
        <v>390</v>
      </c>
    </row>
    <row r="42" spans="2:11" s="19" customFormat="1" x14ac:dyDescent="0.25">
      <c r="B42" s="232" t="s">
        <v>391</v>
      </c>
      <c r="C42" s="233">
        <v>9</v>
      </c>
      <c r="D42" s="233">
        <v>8.8000000000000007</v>
      </c>
      <c r="E42" s="233">
        <v>8.6</v>
      </c>
      <c r="F42" s="234">
        <v>8.4</v>
      </c>
      <c r="G42" s="234">
        <v>8.1999999999999993</v>
      </c>
      <c r="H42" s="233">
        <v>8</v>
      </c>
      <c r="I42" s="233">
        <v>7.8</v>
      </c>
      <c r="J42" s="233">
        <v>7.65</v>
      </c>
      <c r="K42" s="233">
        <v>7.55</v>
      </c>
    </row>
    <row r="43" spans="2:11" x14ac:dyDescent="0.25">
      <c r="B43" s="232" t="s">
        <v>393</v>
      </c>
      <c r="C43" s="234">
        <v>14.2</v>
      </c>
      <c r="D43" s="234">
        <v>13.8</v>
      </c>
      <c r="E43" s="234">
        <v>13.4</v>
      </c>
      <c r="F43" s="234">
        <v>13</v>
      </c>
      <c r="G43" s="234">
        <v>12.7</v>
      </c>
      <c r="H43" s="234">
        <v>12.5</v>
      </c>
      <c r="I43" s="234">
        <v>12.1</v>
      </c>
      <c r="J43" s="234">
        <v>11.9</v>
      </c>
      <c r="K43" s="234">
        <v>11.7</v>
      </c>
    </row>
    <row r="44" spans="2:11" x14ac:dyDescent="0.25">
      <c r="B44" s="232" t="s">
        <v>395</v>
      </c>
      <c r="C44" s="234">
        <v>29</v>
      </c>
      <c r="D44" s="234">
        <v>28</v>
      </c>
      <c r="E44" s="234">
        <v>27</v>
      </c>
      <c r="F44" s="234">
        <v>26</v>
      </c>
      <c r="G44" s="234">
        <v>25.5</v>
      </c>
      <c r="H44" s="234">
        <v>25</v>
      </c>
      <c r="I44" s="234">
        <v>24.6</v>
      </c>
      <c r="J44" s="234">
        <v>24.2</v>
      </c>
      <c r="K44" s="234">
        <v>23.8</v>
      </c>
    </row>
    <row r="45" spans="2:11" x14ac:dyDescent="0.25">
      <c r="B45" s="232" t="s">
        <v>407</v>
      </c>
      <c r="C45" s="234">
        <v>51</v>
      </c>
      <c r="D45" s="234">
        <v>49</v>
      </c>
      <c r="E45" s="234">
        <v>47</v>
      </c>
      <c r="F45" s="234">
        <v>45</v>
      </c>
      <c r="G45" s="234">
        <v>43</v>
      </c>
      <c r="H45" s="234">
        <v>41.5</v>
      </c>
      <c r="I45" s="234">
        <v>40.5</v>
      </c>
      <c r="J45" s="234">
        <v>39.5</v>
      </c>
      <c r="K45" s="234">
        <v>38.700000000000003</v>
      </c>
    </row>
    <row r="46" spans="2:11" x14ac:dyDescent="0.25">
      <c r="B46" s="232" t="s">
        <v>397</v>
      </c>
      <c r="C46" s="235">
        <v>1.736111111111111E-3</v>
      </c>
      <c r="D46" s="235">
        <v>1.6782407407407406E-3</v>
      </c>
      <c r="E46" s="235">
        <v>1.6319444444444445E-3</v>
      </c>
      <c r="F46" s="235">
        <v>1.5972222222222221E-3</v>
      </c>
      <c r="G46" s="235">
        <v>1.5624999999999999E-3</v>
      </c>
      <c r="H46" s="235">
        <v>1.5277777777777779E-3</v>
      </c>
      <c r="I46" s="235">
        <v>1.4930555555555556E-3</v>
      </c>
      <c r="J46" s="235">
        <v>1.4699074074074074E-3</v>
      </c>
      <c r="K46" s="235">
        <v>1.4467592592592594E-3</v>
      </c>
    </row>
    <row r="47" spans="2:11" x14ac:dyDescent="0.25">
      <c r="B47" s="232" t="s">
        <v>399</v>
      </c>
      <c r="C47" s="235">
        <v>3.8194444444444443E-3</v>
      </c>
      <c r="D47" s="235">
        <v>3.7037037037037034E-3</v>
      </c>
      <c r="E47" s="235">
        <v>3.5879629629629629E-3</v>
      </c>
      <c r="F47" s="235">
        <v>3.4722222222222199E-3</v>
      </c>
      <c r="G47" s="235">
        <v>3.3564814814814798E-3</v>
      </c>
      <c r="H47" s="235">
        <v>3.2407407407407402E-3</v>
      </c>
      <c r="I47" s="235">
        <v>3.1250000000000002E-3</v>
      </c>
      <c r="J47" s="235">
        <v>3.0671296296296297E-3</v>
      </c>
      <c r="K47" s="235">
        <v>3.0092592592592588E-3</v>
      </c>
    </row>
    <row r="48" spans="2:11" x14ac:dyDescent="0.25">
      <c r="B48" s="232" t="s">
        <v>408</v>
      </c>
      <c r="C48" s="235">
        <v>7.9861111111111122E-3</v>
      </c>
      <c r="D48" s="235">
        <v>7.6388888888888886E-3</v>
      </c>
      <c r="E48" s="235">
        <v>7.4652777777777781E-3</v>
      </c>
      <c r="F48" s="235">
        <v>7.2916666666666659E-3</v>
      </c>
      <c r="G48" s="235">
        <v>7.1180555555555554E-3</v>
      </c>
      <c r="H48" s="235">
        <v>6.9444444444444441E-3</v>
      </c>
      <c r="I48" s="235">
        <v>6.7708333333333336E-3</v>
      </c>
      <c r="J48" s="235">
        <v>6.5972222222222222E-3</v>
      </c>
      <c r="K48" s="235">
        <v>6.4236111111111117E-3</v>
      </c>
    </row>
    <row r="49" spans="2:11" x14ac:dyDescent="0.25">
      <c r="B49" s="232" t="s">
        <v>400</v>
      </c>
      <c r="C49" s="234">
        <v>10.5</v>
      </c>
      <c r="D49" s="234">
        <v>10.25</v>
      </c>
      <c r="E49" s="234">
        <v>10</v>
      </c>
      <c r="F49" s="234">
        <v>9.8000000000000007</v>
      </c>
      <c r="G49" s="234">
        <v>9.6</v>
      </c>
      <c r="H49" s="234">
        <v>9.4</v>
      </c>
      <c r="I49" s="234">
        <v>9.1999999999999993</v>
      </c>
      <c r="J49" s="234">
        <v>9</v>
      </c>
      <c r="K49" s="234">
        <v>8.8000000000000007</v>
      </c>
    </row>
    <row r="50" spans="2:11" x14ac:dyDescent="0.25">
      <c r="B50" s="232" t="s">
        <v>415</v>
      </c>
      <c r="C50" s="234">
        <v>14.8</v>
      </c>
      <c r="D50" s="234">
        <v>14.4</v>
      </c>
      <c r="E50" s="234">
        <v>14</v>
      </c>
      <c r="F50" s="234">
        <v>13.6</v>
      </c>
      <c r="G50" s="234">
        <v>13.2</v>
      </c>
      <c r="H50" s="234">
        <v>12.8</v>
      </c>
      <c r="I50" s="234">
        <v>12.5</v>
      </c>
      <c r="J50" s="234">
        <v>12.2</v>
      </c>
      <c r="K50" s="234">
        <v>11.9</v>
      </c>
    </row>
    <row r="51" spans="2:11" x14ac:dyDescent="0.25">
      <c r="B51" s="232" t="s">
        <v>7</v>
      </c>
      <c r="C51" s="234">
        <v>1.25</v>
      </c>
      <c r="D51" s="234">
        <v>1.3</v>
      </c>
      <c r="E51" s="234">
        <v>1.35</v>
      </c>
      <c r="F51" s="234">
        <v>1.4</v>
      </c>
      <c r="G51" s="234">
        <v>1.45</v>
      </c>
      <c r="H51" s="234">
        <v>1.5</v>
      </c>
      <c r="I51" s="234">
        <v>1.55</v>
      </c>
      <c r="J51" s="234">
        <v>1.61</v>
      </c>
      <c r="K51" s="234">
        <v>1.67</v>
      </c>
    </row>
    <row r="52" spans="2:11" x14ac:dyDescent="0.25">
      <c r="B52" s="232" t="s">
        <v>8</v>
      </c>
      <c r="C52" s="234">
        <v>3.75</v>
      </c>
      <c r="D52" s="234">
        <v>4</v>
      </c>
      <c r="E52" s="234">
        <v>4.25</v>
      </c>
      <c r="F52" s="234">
        <v>4.5</v>
      </c>
      <c r="G52" s="234">
        <v>4.75</v>
      </c>
      <c r="H52" s="234">
        <v>5</v>
      </c>
      <c r="I52" s="234">
        <v>5.25</v>
      </c>
      <c r="J52" s="234">
        <v>5.5</v>
      </c>
      <c r="K52" s="234">
        <v>5.75</v>
      </c>
    </row>
    <row r="53" spans="2:11" x14ac:dyDescent="0.25">
      <c r="B53" s="232" t="s">
        <v>271</v>
      </c>
      <c r="C53" s="234">
        <v>2</v>
      </c>
      <c r="D53" s="234">
        <v>2.2000000000000002</v>
      </c>
      <c r="E53" s="234">
        <v>2.4</v>
      </c>
      <c r="F53" s="234">
        <v>2.6</v>
      </c>
      <c r="G53" s="234">
        <v>2.8</v>
      </c>
      <c r="H53" s="234">
        <v>3</v>
      </c>
      <c r="I53" s="234">
        <v>3.2</v>
      </c>
      <c r="J53" s="234">
        <v>3.4</v>
      </c>
      <c r="K53" s="234">
        <v>3.6</v>
      </c>
    </row>
    <row r="54" spans="2:11" x14ac:dyDescent="0.25">
      <c r="B54" s="232" t="s">
        <v>9</v>
      </c>
      <c r="C54" s="234">
        <v>8.75</v>
      </c>
      <c r="D54" s="234">
        <v>9</v>
      </c>
      <c r="E54" s="234">
        <v>9.25</v>
      </c>
      <c r="F54" s="234">
        <v>9.5</v>
      </c>
      <c r="G54" s="234">
        <v>10</v>
      </c>
      <c r="H54" s="234">
        <v>10.6</v>
      </c>
      <c r="I54" s="234">
        <v>11.2</v>
      </c>
      <c r="J54" s="234">
        <v>11.8</v>
      </c>
      <c r="K54" s="234">
        <v>12.3</v>
      </c>
    </row>
    <row r="55" spans="2:11" x14ac:dyDescent="0.25">
      <c r="B55" s="232" t="s">
        <v>442</v>
      </c>
      <c r="C55" s="234">
        <v>16</v>
      </c>
      <c r="D55" s="234">
        <v>18</v>
      </c>
      <c r="E55" s="234">
        <v>20</v>
      </c>
      <c r="F55" s="234">
        <v>22</v>
      </c>
      <c r="G55" s="234">
        <v>24</v>
      </c>
      <c r="H55" s="234">
        <v>26</v>
      </c>
      <c r="I55" s="234">
        <v>29</v>
      </c>
      <c r="J55" s="234">
        <v>32</v>
      </c>
      <c r="K55" s="234">
        <v>35</v>
      </c>
    </row>
    <row r="56" spans="2:11" x14ac:dyDescent="0.25">
      <c r="B56" s="232" t="s">
        <v>443</v>
      </c>
      <c r="C56" s="234">
        <v>18</v>
      </c>
      <c r="D56" s="234">
        <v>21</v>
      </c>
      <c r="E56" s="234">
        <v>24</v>
      </c>
      <c r="F56" s="234">
        <v>27</v>
      </c>
      <c r="G56" s="234">
        <v>30</v>
      </c>
      <c r="H56" s="234">
        <v>33</v>
      </c>
      <c r="I56" s="234">
        <v>36</v>
      </c>
      <c r="J56" s="234">
        <v>39</v>
      </c>
      <c r="K56" s="234">
        <v>42</v>
      </c>
    </row>
    <row r="57" spans="2:11" x14ac:dyDescent="0.25">
      <c r="B57" s="232" t="s">
        <v>444</v>
      </c>
      <c r="C57" s="234">
        <v>20</v>
      </c>
      <c r="D57" s="234">
        <v>23</v>
      </c>
      <c r="E57" s="234">
        <v>26</v>
      </c>
      <c r="F57" s="234">
        <v>29</v>
      </c>
      <c r="G57" s="234">
        <v>32</v>
      </c>
      <c r="H57" s="234">
        <v>35</v>
      </c>
      <c r="I57" s="234">
        <v>38</v>
      </c>
      <c r="J57" s="234">
        <v>41</v>
      </c>
      <c r="K57" s="234">
        <v>44</v>
      </c>
    </row>
    <row r="58" spans="2:11" x14ac:dyDescent="0.25">
      <c r="B58" s="232" t="s">
        <v>445</v>
      </c>
      <c r="C58" s="234">
        <v>7.4</v>
      </c>
      <c r="D58" s="234">
        <v>8</v>
      </c>
      <c r="E58" s="234">
        <v>8.6</v>
      </c>
      <c r="F58" s="234">
        <v>9.1999999999999993</v>
      </c>
      <c r="G58" s="234">
        <v>9.8000000000000007</v>
      </c>
      <c r="H58" s="234">
        <v>10.4</v>
      </c>
      <c r="I58" s="234">
        <v>11.2</v>
      </c>
      <c r="J58" s="234">
        <v>12</v>
      </c>
      <c r="K58" s="234">
        <v>12.8</v>
      </c>
    </row>
    <row r="59" spans="2:11" ht="13.8" thickBot="1" x14ac:dyDescent="0.3">
      <c r="B59" s="214" t="s">
        <v>405</v>
      </c>
      <c r="C59" s="236">
        <v>1000</v>
      </c>
      <c r="D59" s="236">
        <v>1200</v>
      </c>
      <c r="E59" s="236">
        <v>1400</v>
      </c>
      <c r="F59" s="236">
        <v>1600</v>
      </c>
      <c r="G59" s="236">
        <v>1800</v>
      </c>
      <c r="H59" s="236">
        <v>2000</v>
      </c>
      <c r="I59" s="236">
        <v>2200</v>
      </c>
      <c r="J59" s="236">
        <v>2400</v>
      </c>
      <c r="K59" s="236">
        <v>2600</v>
      </c>
    </row>
    <row r="60" spans="2:11" s="20" customFormat="1" ht="13.8" thickBot="1" x14ac:dyDescent="0.3">
      <c r="B60" s="237" t="s">
        <v>406</v>
      </c>
      <c r="C60" s="227"/>
      <c r="D60" s="227"/>
      <c r="E60" s="227"/>
      <c r="F60" s="227"/>
      <c r="G60" s="227"/>
      <c r="H60" s="228"/>
      <c r="I60" s="228"/>
      <c r="J60" s="228"/>
      <c r="K60" s="228"/>
    </row>
    <row r="61" spans="2:11" x14ac:dyDescent="0.25">
      <c r="B61" s="229" t="s">
        <v>381</v>
      </c>
      <c r="C61" s="230" t="s">
        <v>382</v>
      </c>
      <c r="D61" s="230" t="s">
        <v>383</v>
      </c>
      <c r="E61" s="230" t="s">
        <v>384</v>
      </c>
      <c r="F61" s="231" t="s">
        <v>385</v>
      </c>
      <c r="G61" s="231" t="s">
        <v>386</v>
      </c>
      <c r="H61" s="230" t="s">
        <v>387</v>
      </c>
      <c r="I61" s="230" t="s">
        <v>388</v>
      </c>
      <c r="J61" s="230" t="s">
        <v>389</v>
      </c>
      <c r="K61" s="230" t="s">
        <v>390</v>
      </c>
    </row>
    <row r="62" spans="2:11" s="19" customFormat="1" x14ac:dyDescent="0.25">
      <c r="B62" s="232" t="s">
        <v>391</v>
      </c>
      <c r="C62" s="238">
        <v>10.199999999999999</v>
      </c>
      <c r="D62" s="238">
        <v>9.8000000000000007</v>
      </c>
      <c r="E62" s="238">
        <v>9.4</v>
      </c>
      <c r="F62" s="239">
        <v>9.1</v>
      </c>
      <c r="G62" s="239">
        <v>8.9</v>
      </c>
      <c r="H62" s="238">
        <v>8.6999999999999993</v>
      </c>
      <c r="I62" s="238">
        <v>8.5</v>
      </c>
      <c r="J62" s="238">
        <v>8.3000000000000007</v>
      </c>
      <c r="K62" s="238">
        <v>8.15</v>
      </c>
    </row>
    <row r="63" spans="2:11" x14ac:dyDescent="0.25">
      <c r="B63" s="232" t="s">
        <v>393</v>
      </c>
      <c r="C63" s="239">
        <v>14.8</v>
      </c>
      <c r="D63" s="239">
        <v>14.4</v>
      </c>
      <c r="E63" s="239">
        <v>14</v>
      </c>
      <c r="F63" s="239">
        <v>13.7</v>
      </c>
      <c r="G63" s="239">
        <v>13.5</v>
      </c>
      <c r="H63" s="239">
        <v>13.3</v>
      </c>
      <c r="I63" s="239">
        <v>13.1</v>
      </c>
      <c r="J63" s="239">
        <v>12.9</v>
      </c>
      <c r="K63" s="239">
        <v>12.7</v>
      </c>
    </row>
    <row r="64" spans="2:11" x14ac:dyDescent="0.25">
      <c r="B64" s="232" t="s">
        <v>395</v>
      </c>
      <c r="C64" s="239">
        <v>32.700000000000003</v>
      </c>
      <c r="D64" s="239">
        <v>31.7</v>
      </c>
      <c r="E64" s="239">
        <v>30.8</v>
      </c>
      <c r="F64" s="239">
        <v>30.5</v>
      </c>
      <c r="G64" s="239">
        <v>29.7</v>
      </c>
      <c r="H64" s="239">
        <v>29.2</v>
      </c>
      <c r="I64" s="239">
        <v>28.5</v>
      </c>
      <c r="J64" s="239">
        <v>27.8</v>
      </c>
      <c r="K64" s="239">
        <v>27.2</v>
      </c>
    </row>
    <row r="65" spans="2:11" x14ac:dyDescent="0.25">
      <c r="B65" s="232" t="s">
        <v>407</v>
      </c>
      <c r="C65" s="239">
        <v>55</v>
      </c>
      <c r="D65" s="239">
        <v>53</v>
      </c>
      <c r="E65" s="239">
        <v>51</v>
      </c>
      <c r="F65" s="239">
        <v>49</v>
      </c>
      <c r="G65" s="239">
        <v>47</v>
      </c>
      <c r="H65" s="239">
        <v>45.2</v>
      </c>
      <c r="I65" s="239">
        <v>44</v>
      </c>
      <c r="J65" s="239">
        <v>43</v>
      </c>
      <c r="K65" s="239">
        <v>42.4</v>
      </c>
    </row>
    <row r="66" spans="2:11" x14ac:dyDescent="0.25">
      <c r="B66" s="245" t="s">
        <v>397</v>
      </c>
      <c r="C66" s="240">
        <v>1.9097222222222222E-3</v>
      </c>
      <c r="D66" s="240">
        <v>1.8518518518518517E-3</v>
      </c>
      <c r="E66" s="240">
        <v>1.7939814814814815E-3</v>
      </c>
      <c r="F66" s="240">
        <v>1.7476851851851852E-3</v>
      </c>
      <c r="G66" s="240">
        <v>1.712962962962963E-3</v>
      </c>
      <c r="H66" s="240">
        <v>1.689814814814815E-3</v>
      </c>
      <c r="I66" s="240">
        <v>1.6666666666666668E-3</v>
      </c>
      <c r="J66" s="240">
        <v>1.6435185185185183E-3</v>
      </c>
      <c r="K66" s="240">
        <v>1.6203703703703703E-3</v>
      </c>
    </row>
    <row r="67" spans="2:11" x14ac:dyDescent="0.25">
      <c r="B67" s="245" t="s">
        <v>399</v>
      </c>
      <c r="C67" s="240">
        <v>4.0509259259259257E-3</v>
      </c>
      <c r="D67" s="240">
        <v>3.9351851851851857E-3</v>
      </c>
      <c r="E67" s="240">
        <v>3.81944444444445E-3</v>
      </c>
      <c r="F67" s="240">
        <v>3.7037037037037099E-3</v>
      </c>
      <c r="G67" s="240">
        <v>3.6111111111111114E-3</v>
      </c>
      <c r="H67" s="240">
        <v>3.5416666666666665E-3</v>
      </c>
      <c r="I67" s="240">
        <v>3.472222222222222E-3</v>
      </c>
      <c r="J67" s="240">
        <v>3.414351851851852E-3</v>
      </c>
      <c r="K67" s="240">
        <v>3.3564814814814811E-3</v>
      </c>
    </row>
    <row r="68" spans="2:11" x14ac:dyDescent="0.25">
      <c r="B68" s="245" t="s">
        <v>408</v>
      </c>
      <c r="C68" s="240">
        <v>9.0277777777777787E-3</v>
      </c>
      <c r="D68" s="240">
        <v>8.8541666666666664E-3</v>
      </c>
      <c r="E68" s="240">
        <v>8.6805555555555559E-3</v>
      </c>
      <c r="F68" s="240">
        <v>8.5069444444444437E-3</v>
      </c>
      <c r="G68" s="240">
        <v>8.3333333333333332E-3</v>
      </c>
      <c r="H68" s="240">
        <v>8.1597222222222227E-3</v>
      </c>
      <c r="I68" s="240">
        <v>7.9861111111111122E-3</v>
      </c>
      <c r="J68" s="240">
        <v>7.8125E-3</v>
      </c>
      <c r="K68" s="240">
        <v>7.6388888888888886E-3</v>
      </c>
    </row>
    <row r="69" spans="2:11" x14ac:dyDescent="0.25">
      <c r="B69" s="232" t="s">
        <v>400</v>
      </c>
      <c r="C69" s="239">
        <v>11.85</v>
      </c>
      <c r="D69" s="239">
        <v>11.5</v>
      </c>
      <c r="E69" s="239">
        <v>11.2</v>
      </c>
      <c r="F69" s="239">
        <v>10.9</v>
      </c>
      <c r="G69" s="239">
        <v>10.6</v>
      </c>
      <c r="H69" s="239">
        <v>10.3</v>
      </c>
      <c r="I69" s="239">
        <v>10</v>
      </c>
      <c r="J69" s="239">
        <v>9.75</v>
      </c>
      <c r="K69" s="239">
        <v>9.5</v>
      </c>
    </row>
    <row r="70" spans="2:11" x14ac:dyDescent="0.25">
      <c r="B70" s="232" t="s">
        <v>409</v>
      </c>
      <c r="C70" s="239">
        <v>14.1</v>
      </c>
      <c r="D70" s="239">
        <v>13.7</v>
      </c>
      <c r="E70" s="239">
        <v>13.3</v>
      </c>
      <c r="F70" s="239">
        <v>13</v>
      </c>
      <c r="G70" s="239">
        <v>12.7</v>
      </c>
      <c r="H70" s="239">
        <v>12.4</v>
      </c>
      <c r="I70" s="239">
        <v>12.1</v>
      </c>
      <c r="J70" s="239">
        <v>11.9</v>
      </c>
      <c r="K70" s="239">
        <v>11.7</v>
      </c>
    </row>
    <row r="71" spans="2:11" x14ac:dyDescent="0.25">
      <c r="B71" s="232" t="s">
        <v>7</v>
      </c>
      <c r="C71" s="239">
        <v>1.1499999999999999</v>
      </c>
      <c r="D71" s="239">
        <v>1.2</v>
      </c>
      <c r="E71" s="239">
        <v>1.25</v>
      </c>
      <c r="F71" s="239">
        <v>1.3</v>
      </c>
      <c r="G71" s="239">
        <v>1.35</v>
      </c>
      <c r="H71" s="239">
        <v>1.4</v>
      </c>
      <c r="I71" s="239">
        <v>1.45</v>
      </c>
      <c r="J71" s="239">
        <v>1.5</v>
      </c>
      <c r="K71" s="239">
        <v>1.55</v>
      </c>
    </row>
    <row r="72" spans="2:11" x14ac:dyDescent="0.25">
      <c r="B72" s="232" t="s">
        <v>8</v>
      </c>
      <c r="C72" s="239">
        <v>3.25</v>
      </c>
      <c r="D72" s="239">
        <v>3.5</v>
      </c>
      <c r="E72" s="239">
        <v>3.75</v>
      </c>
      <c r="F72" s="239">
        <v>4</v>
      </c>
      <c r="G72" s="239">
        <v>4.25</v>
      </c>
      <c r="H72" s="239">
        <v>4.5</v>
      </c>
      <c r="I72" s="239">
        <v>4.75</v>
      </c>
      <c r="J72" s="239">
        <v>4.95</v>
      </c>
      <c r="K72" s="239">
        <v>5.0999999999999996</v>
      </c>
    </row>
    <row r="73" spans="2:11" x14ac:dyDescent="0.25">
      <c r="B73" s="232" t="s">
        <v>271</v>
      </c>
      <c r="C73" s="239">
        <v>1</v>
      </c>
      <c r="D73" s="239">
        <v>1.2</v>
      </c>
      <c r="E73" s="239">
        <v>1.4</v>
      </c>
      <c r="F73" s="239">
        <v>1.6</v>
      </c>
      <c r="G73" s="239">
        <v>1.8</v>
      </c>
      <c r="H73" s="239">
        <v>2</v>
      </c>
      <c r="I73" s="239">
        <v>2.25</v>
      </c>
      <c r="J73" s="239">
        <v>2.5</v>
      </c>
      <c r="K73" s="239">
        <v>2.75</v>
      </c>
    </row>
    <row r="74" spans="2:11" x14ac:dyDescent="0.25">
      <c r="B74" s="232" t="s">
        <v>9</v>
      </c>
      <c r="C74" s="239">
        <v>7.5</v>
      </c>
      <c r="D74" s="239">
        <v>7.75</v>
      </c>
      <c r="E74" s="239">
        <v>8</v>
      </c>
      <c r="F74" s="239">
        <v>8.25</v>
      </c>
      <c r="G74" s="239">
        <v>8.5</v>
      </c>
      <c r="H74" s="239">
        <v>8.75</v>
      </c>
      <c r="I74" s="239">
        <v>9</v>
      </c>
      <c r="J74" s="239">
        <v>9.5</v>
      </c>
      <c r="K74" s="239">
        <v>10</v>
      </c>
    </row>
    <row r="75" spans="2:11" x14ac:dyDescent="0.25">
      <c r="B75" s="232" t="s">
        <v>437</v>
      </c>
      <c r="C75" s="239">
        <v>14</v>
      </c>
      <c r="D75" s="239">
        <v>16</v>
      </c>
      <c r="E75" s="239">
        <v>18</v>
      </c>
      <c r="F75" s="239">
        <v>20</v>
      </c>
      <c r="G75" s="239">
        <v>22</v>
      </c>
      <c r="H75" s="239">
        <v>24</v>
      </c>
      <c r="I75" s="239">
        <v>26</v>
      </c>
      <c r="J75" s="239">
        <v>29</v>
      </c>
      <c r="K75" s="239">
        <v>32</v>
      </c>
    </row>
    <row r="76" spans="2:11" x14ac:dyDescent="0.25">
      <c r="B76" s="232" t="s">
        <v>446</v>
      </c>
      <c r="C76" s="239">
        <v>15</v>
      </c>
      <c r="D76" s="239">
        <v>18</v>
      </c>
      <c r="E76" s="239">
        <v>21</v>
      </c>
      <c r="F76" s="239">
        <v>24</v>
      </c>
      <c r="G76" s="239">
        <v>27</v>
      </c>
      <c r="H76" s="239">
        <v>30</v>
      </c>
      <c r="I76" s="239">
        <v>33</v>
      </c>
      <c r="J76" s="239">
        <v>36</v>
      </c>
      <c r="K76" s="239">
        <v>39</v>
      </c>
    </row>
    <row r="77" spans="2:11" x14ac:dyDescent="0.25">
      <c r="B77" s="232" t="s">
        <v>447</v>
      </c>
      <c r="C77" s="239">
        <v>16.5</v>
      </c>
      <c r="D77" s="239">
        <v>19</v>
      </c>
      <c r="E77" s="239">
        <v>21.5</v>
      </c>
      <c r="F77" s="239">
        <v>24</v>
      </c>
      <c r="G77" s="239">
        <v>26.5</v>
      </c>
      <c r="H77" s="239">
        <v>29</v>
      </c>
      <c r="I77" s="239">
        <v>31.5</v>
      </c>
      <c r="J77" s="239">
        <v>34</v>
      </c>
      <c r="K77" s="239">
        <v>36.5</v>
      </c>
    </row>
    <row r="78" spans="2:11" s="20" customFormat="1" x14ac:dyDescent="0.25">
      <c r="B78" s="232" t="s">
        <v>439</v>
      </c>
      <c r="C78" s="239">
        <v>6</v>
      </c>
      <c r="D78" s="239">
        <v>6.5</v>
      </c>
      <c r="E78" s="239">
        <v>7</v>
      </c>
      <c r="F78" s="239">
        <v>7.6</v>
      </c>
      <c r="G78" s="239">
        <v>8.1999999999999993</v>
      </c>
      <c r="H78" s="238">
        <v>8.8000000000000007</v>
      </c>
      <c r="I78" s="238">
        <v>9.4</v>
      </c>
      <c r="J78" s="238">
        <v>10</v>
      </c>
      <c r="K78" s="238">
        <v>10.8</v>
      </c>
    </row>
    <row r="79" spans="2:11" s="20" customFormat="1" ht="13.8" thickBot="1" x14ac:dyDescent="0.3">
      <c r="B79" s="214" t="s">
        <v>405</v>
      </c>
      <c r="C79" s="241">
        <v>1200</v>
      </c>
      <c r="D79" s="241">
        <v>1400</v>
      </c>
      <c r="E79" s="241">
        <v>1600</v>
      </c>
      <c r="F79" s="241">
        <v>1800</v>
      </c>
      <c r="G79" s="241">
        <v>2000</v>
      </c>
      <c r="H79" s="242">
        <v>2200</v>
      </c>
      <c r="I79" s="242">
        <v>2400</v>
      </c>
      <c r="J79" s="242">
        <v>2600</v>
      </c>
      <c r="K79" s="242">
        <v>2800</v>
      </c>
    </row>
    <row r="80" spans="2:11" s="20" customFormat="1" ht="13.8" thickBot="1" x14ac:dyDescent="0.3">
      <c r="B80" s="223" t="s">
        <v>424</v>
      </c>
      <c r="C80" s="243"/>
      <c r="D80" s="243"/>
      <c r="E80" s="243"/>
      <c r="F80" s="244"/>
      <c r="G80" s="227"/>
      <c r="H80" s="228"/>
      <c r="I80" s="228"/>
      <c r="J80" s="228"/>
      <c r="K80" s="228"/>
    </row>
    <row r="81" spans="2:11" x14ac:dyDescent="0.25">
      <c r="B81" s="229" t="s">
        <v>381</v>
      </c>
      <c r="C81" s="230" t="s">
        <v>382</v>
      </c>
      <c r="D81" s="230" t="s">
        <v>383</v>
      </c>
      <c r="E81" s="230" t="s">
        <v>384</v>
      </c>
      <c r="F81" s="231" t="s">
        <v>385</v>
      </c>
      <c r="G81" s="231" t="s">
        <v>386</v>
      </c>
      <c r="H81" s="230" t="s">
        <v>387</v>
      </c>
      <c r="I81" s="230" t="s">
        <v>388</v>
      </c>
      <c r="J81" s="230" t="s">
        <v>389</v>
      </c>
      <c r="K81" s="230" t="s">
        <v>390</v>
      </c>
    </row>
    <row r="82" spans="2:11" s="19" customFormat="1" x14ac:dyDescent="0.25">
      <c r="B82" s="232" t="s">
        <v>391</v>
      </c>
      <c r="C82" s="233">
        <v>8.6</v>
      </c>
      <c r="D82" s="233">
        <v>8.4</v>
      </c>
      <c r="E82" s="233">
        <v>8.1999999999999993</v>
      </c>
      <c r="F82" s="234">
        <v>8</v>
      </c>
      <c r="G82" s="234">
        <v>7.8</v>
      </c>
      <c r="H82" s="233">
        <v>7.65</v>
      </c>
      <c r="I82" s="233">
        <v>7.55</v>
      </c>
      <c r="J82" s="233">
        <v>7.45</v>
      </c>
      <c r="K82" s="233">
        <v>7.35</v>
      </c>
    </row>
    <row r="83" spans="2:11" x14ac:dyDescent="0.25">
      <c r="B83" s="232" t="s">
        <v>393</v>
      </c>
      <c r="C83" s="234">
        <v>13</v>
      </c>
      <c r="D83" s="234">
        <v>12.7</v>
      </c>
      <c r="E83" s="234">
        <v>12.5</v>
      </c>
      <c r="F83" s="234">
        <v>12.1</v>
      </c>
      <c r="G83" s="234">
        <v>11.9</v>
      </c>
      <c r="H83" s="234">
        <v>11.7</v>
      </c>
      <c r="I83" s="234">
        <v>11.5</v>
      </c>
      <c r="J83" s="234">
        <v>11.3</v>
      </c>
      <c r="K83" s="234">
        <v>11.2</v>
      </c>
    </row>
    <row r="84" spans="2:11" x14ac:dyDescent="0.25">
      <c r="B84" s="232" t="s">
        <v>395</v>
      </c>
      <c r="C84" s="234">
        <v>26</v>
      </c>
      <c r="D84" s="234">
        <v>25.5</v>
      </c>
      <c r="E84" s="234">
        <v>25</v>
      </c>
      <c r="F84" s="234">
        <v>24.6</v>
      </c>
      <c r="G84" s="234">
        <v>24.2</v>
      </c>
      <c r="H84" s="234">
        <v>23.8</v>
      </c>
      <c r="I84" s="234">
        <v>23.4</v>
      </c>
      <c r="J84" s="234">
        <v>23</v>
      </c>
      <c r="K84" s="234">
        <v>22.8</v>
      </c>
    </row>
    <row r="85" spans="2:11" x14ac:dyDescent="0.25">
      <c r="B85" s="232" t="s">
        <v>407</v>
      </c>
      <c r="C85" s="234">
        <v>45</v>
      </c>
      <c r="D85" s="234">
        <v>43</v>
      </c>
      <c r="E85" s="234">
        <v>41.5</v>
      </c>
      <c r="F85" s="234">
        <v>40.5</v>
      </c>
      <c r="G85" s="234">
        <v>39.5</v>
      </c>
      <c r="H85" s="234">
        <v>38.700000000000003</v>
      </c>
      <c r="I85" s="234">
        <v>38</v>
      </c>
      <c r="J85" s="234">
        <v>37.299999999999997</v>
      </c>
      <c r="K85" s="234">
        <v>36.700000000000003</v>
      </c>
    </row>
    <row r="86" spans="2:11" x14ac:dyDescent="0.25">
      <c r="B86" s="232" t="s">
        <v>425</v>
      </c>
      <c r="C86" s="234">
        <v>64</v>
      </c>
      <c r="D86" s="234">
        <v>62</v>
      </c>
      <c r="E86" s="234">
        <v>60</v>
      </c>
      <c r="F86" s="234">
        <v>58.5</v>
      </c>
      <c r="G86" s="234">
        <v>57</v>
      </c>
      <c r="H86" s="234">
        <v>55.6</v>
      </c>
      <c r="I86" s="234">
        <v>54.2</v>
      </c>
      <c r="J86" s="234">
        <v>53</v>
      </c>
      <c r="K86" s="234">
        <v>52</v>
      </c>
    </row>
    <row r="87" spans="2:11" x14ac:dyDescent="0.25">
      <c r="B87" s="232" t="s">
        <v>397</v>
      </c>
      <c r="C87" s="235">
        <v>1.5972222222222221E-3</v>
      </c>
      <c r="D87" s="235">
        <v>1.5624999999999999E-3</v>
      </c>
      <c r="E87" s="235">
        <v>1.5277777777777779E-3</v>
      </c>
      <c r="F87" s="235">
        <v>1.4930555555555556E-3</v>
      </c>
      <c r="G87" s="235">
        <v>1.4699074074074074E-3</v>
      </c>
      <c r="H87" s="235">
        <v>1.4467592592592594E-3</v>
      </c>
      <c r="I87" s="235">
        <v>1.423611111111111E-3</v>
      </c>
      <c r="J87" s="235">
        <v>1.4004629629629629E-3</v>
      </c>
      <c r="K87" s="235">
        <v>1.3773148148148147E-3</v>
      </c>
    </row>
    <row r="88" spans="2:11" x14ac:dyDescent="0.25">
      <c r="B88" s="232" t="s">
        <v>399</v>
      </c>
      <c r="C88" s="235">
        <v>3.472222222222222E-3</v>
      </c>
      <c r="D88" s="235">
        <v>3.3564814814814811E-3</v>
      </c>
      <c r="E88" s="235">
        <v>3.2407407407407406E-3</v>
      </c>
      <c r="F88" s="235">
        <v>3.1250000000000002E-3</v>
      </c>
      <c r="G88" s="235">
        <v>3.0671296296296297E-3</v>
      </c>
      <c r="H88" s="235">
        <v>3.0092592592592588E-3</v>
      </c>
      <c r="I88" s="235">
        <v>2.9513888888888888E-3</v>
      </c>
      <c r="J88" s="235">
        <v>2.8935185185185188E-3</v>
      </c>
      <c r="K88" s="235">
        <v>2.8356481481481479E-3</v>
      </c>
    </row>
    <row r="89" spans="2:11" x14ac:dyDescent="0.25">
      <c r="B89" s="232" t="s">
        <v>408</v>
      </c>
      <c r="C89" s="235">
        <v>7.2916666666666659E-3</v>
      </c>
      <c r="D89" s="235">
        <v>7.1180555555555554E-3</v>
      </c>
      <c r="E89" s="235">
        <v>6.9444444444444441E-3</v>
      </c>
      <c r="F89" s="235">
        <v>6.7708333333333336E-3</v>
      </c>
      <c r="G89" s="235">
        <v>6.5972222222222222E-3</v>
      </c>
      <c r="H89" s="235">
        <v>6.4236111111111117E-3</v>
      </c>
      <c r="I89" s="235">
        <v>6.3078703703703708E-3</v>
      </c>
      <c r="J89" s="235">
        <v>6.215277777777777E-3</v>
      </c>
      <c r="K89" s="235">
        <v>6.1342592592592594E-3</v>
      </c>
    </row>
    <row r="90" spans="2:11" x14ac:dyDescent="0.25">
      <c r="B90" s="232" t="s">
        <v>426</v>
      </c>
      <c r="C90" s="235"/>
      <c r="D90" s="235"/>
      <c r="E90" s="235"/>
      <c r="F90" s="235"/>
      <c r="G90" s="235"/>
      <c r="H90" s="235"/>
      <c r="I90" s="235"/>
      <c r="J90" s="235"/>
      <c r="K90" s="235"/>
    </row>
    <row r="91" spans="2:11" x14ac:dyDescent="0.25">
      <c r="B91" s="232" t="s">
        <v>414</v>
      </c>
      <c r="C91" s="246">
        <v>3.6805555555555554E-3</v>
      </c>
      <c r="D91" s="246">
        <v>3.5879629629629629E-3</v>
      </c>
      <c r="E91" s="246">
        <v>3.5185185185185185E-3</v>
      </c>
      <c r="F91" s="246">
        <v>3.4490740740740745E-3</v>
      </c>
      <c r="G91" s="246">
        <v>3.3912037037037036E-3</v>
      </c>
      <c r="H91" s="246">
        <v>3.3333333333333335E-3</v>
      </c>
      <c r="I91" s="246">
        <v>3.2754629629629631E-3</v>
      </c>
      <c r="J91" s="246">
        <v>3.2175925925925926E-3</v>
      </c>
      <c r="K91" s="246">
        <v>3.1712962962962958E-3</v>
      </c>
    </row>
    <row r="92" spans="2:11" x14ac:dyDescent="0.25">
      <c r="B92" s="232" t="s">
        <v>400</v>
      </c>
      <c r="C92" s="234">
        <v>10</v>
      </c>
      <c r="D92" s="234">
        <v>9.8000000000000007</v>
      </c>
      <c r="E92" s="234">
        <v>9.6</v>
      </c>
      <c r="F92" s="234">
        <v>9.4</v>
      </c>
      <c r="G92" s="234">
        <v>9.1999999999999993</v>
      </c>
      <c r="H92" s="234">
        <v>9</v>
      </c>
      <c r="I92" s="234">
        <v>8.8000000000000007</v>
      </c>
      <c r="J92" s="234">
        <v>8.6</v>
      </c>
      <c r="K92" s="234">
        <v>8.4499999999999993</v>
      </c>
    </row>
    <row r="93" spans="2:11" x14ac:dyDescent="0.25">
      <c r="B93" s="232" t="s">
        <v>427</v>
      </c>
      <c r="C93" s="234">
        <v>17.5</v>
      </c>
      <c r="D93" s="234">
        <v>17</v>
      </c>
      <c r="E93" s="234">
        <v>16.5</v>
      </c>
      <c r="F93" s="234">
        <v>16</v>
      </c>
      <c r="G93" s="234">
        <v>15.5</v>
      </c>
      <c r="H93" s="234">
        <v>15</v>
      </c>
      <c r="I93" s="234">
        <v>14.5</v>
      </c>
      <c r="J93" s="234">
        <v>14.1</v>
      </c>
      <c r="K93" s="234">
        <v>13.8</v>
      </c>
    </row>
    <row r="94" spans="2:11" x14ac:dyDescent="0.25">
      <c r="B94" s="232" t="s">
        <v>428</v>
      </c>
      <c r="C94" s="234">
        <v>70</v>
      </c>
      <c r="D94" s="234">
        <v>68.5</v>
      </c>
      <c r="E94" s="234">
        <v>67</v>
      </c>
      <c r="F94" s="234">
        <v>65.5</v>
      </c>
      <c r="G94" s="234">
        <v>64</v>
      </c>
      <c r="H94" s="234">
        <v>62.5</v>
      </c>
      <c r="I94" s="234">
        <v>61</v>
      </c>
      <c r="J94" s="234">
        <v>59.5</v>
      </c>
      <c r="K94" s="234">
        <v>58</v>
      </c>
    </row>
    <row r="95" spans="2:11" x14ac:dyDescent="0.25">
      <c r="B95" s="232" t="s">
        <v>7</v>
      </c>
      <c r="C95" s="234">
        <v>1.4</v>
      </c>
      <c r="D95" s="234">
        <v>1.45</v>
      </c>
      <c r="E95" s="234">
        <v>1.5</v>
      </c>
      <c r="F95" s="234">
        <v>1.55</v>
      </c>
      <c r="G95" s="234">
        <v>1.61</v>
      </c>
      <c r="H95" s="234">
        <v>1.67</v>
      </c>
      <c r="I95" s="234">
        <v>1.73</v>
      </c>
      <c r="J95" s="234">
        <v>1.79</v>
      </c>
      <c r="K95" s="234">
        <v>1.85</v>
      </c>
    </row>
    <row r="96" spans="2:11" x14ac:dyDescent="0.25">
      <c r="B96" s="232" t="s">
        <v>8</v>
      </c>
      <c r="C96" s="234">
        <v>4.5</v>
      </c>
      <c r="D96" s="234">
        <v>4.75</v>
      </c>
      <c r="E96" s="234">
        <v>5</v>
      </c>
      <c r="F96" s="234">
        <v>5.25</v>
      </c>
      <c r="G96" s="234">
        <v>5.5</v>
      </c>
      <c r="H96" s="234">
        <v>5.75</v>
      </c>
      <c r="I96" s="234">
        <v>6</v>
      </c>
      <c r="J96" s="234">
        <v>6.2</v>
      </c>
      <c r="K96" s="234">
        <v>6.4</v>
      </c>
    </row>
    <row r="97" spans="2:11" x14ac:dyDescent="0.25">
      <c r="B97" s="232" t="s">
        <v>271</v>
      </c>
      <c r="C97" s="234">
        <v>2.4</v>
      </c>
      <c r="D97" s="234">
        <v>2.6</v>
      </c>
      <c r="E97" s="234">
        <v>2.8</v>
      </c>
      <c r="F97" s="234">
        <v>3</v>
      </c>
      <c r="G97" s="234">
        <v>3.2</v>
      </c>
      <c r="H97" s="234">
        <v>3.4</v>
      </c>
      <c r="I97" s="234">
        <v>3.6</v>
      </c>
      <c r="J97" s="234">
        <v>3.8</v>
      </c>
      <c r="K97" s="234">
        <v>4</v>
      </c>
    </row>
    <row r="98" spans="2:11" x14ac:dyDescent="0.25">
      <c r="B98" s="232" t="s">
        <v>9</v>
      </c>
      <c r="C98" s="234">
        <v>9.25</v>
      </c>
      <c r="D98" s="234">
        <v>9.5</v>
      </c>
      <c r="E98" s="234">
        <v>10</v>
      </c>
      <c r="F98" s="234">
        <v>10.6</v>
      </c>
      <c r="G98" s="234">
        <v>11.2</v>
      </c>
      <c r="H98" s="234">
        <v>11.8</v>
      </c>
      <c r="I98" s="234">
        <v>12.3</v>
      </c>
      <c r="J98" s="234">
        <v>12.8</v>
      </c>
      <c r="K98" s="234">
        <v>13.3</v>
      </c>
    </row>
    <row r="99" spans="2:11" x14ac:dyDescent="0.25">
      <c r="B99" s="232" t="s">
        <v>448</v>
      </c>
      <c r="C99" s="234">
        <v>20</v>
      </c>
      <c r="D99" s="234">
        <v>22</v>
      </c>
      <c r="E99" s="234">
        <v>24</v>
      </c>
      <c r="F99" s="234">
        <v>26</v>
      </c>
      <c r="G99" s="234">
        <v>29</v>
      </c>
      <c r="H99" s="234">
        <v>32</v>
      </c>
      <c r="I99" s="234">
        <v>35</v>
      </c>
      <c r="J99" s="234">
        <v>38</v>
      </c>
      <c r="K99" s="234">
        <v>41</v>
      </c>
    </row>
    <row r="100" spans="2:11" x14ac:dyDescent="0.25">
      <c r="B100" s="232" t="s">
        <v>449</v>
      </c>
      <c r="C100" s="234">
        <v>27</v>
      </c>
      <c r="D100" s="234">
        <v>30</v>
      </c>
      <c r="E100" s="234">
        <v>33</v>
      </c>
      <c r="F100" s="234">
        <v>36</v>
      </c>
      <c r="G100" s="234">
        <v>39</v>
      </c>
      <c r="H100" s="234">
        <v>42</v>
      </c>
      <c r="I100" s="234">
        <v>45</v>
      </c>
      <c r="J100" s="234">
        <v>48</v>
      </c>
      <c r="K100" s="234">
        <v>51</v>
      </c>
    </row>
    <row r="101" spans="2:11" x14ac:dyDescent="0.25">
      <c r="B101" s="232" t="s">
        <v>450</v>
      </c>
      <c r="C101" s="234">
        <v>26</v>
      </c>
      <c r="D101" s="234">
        <v>29</v>
      </c>
      <c r="E101" s="234">
        <v>32</v>
      </c>
      <c r="F101" s="234">
        <v>35</v>
      </c>
      <c r="G101" s="234">
        <v>38</v>
      </c>
      <c r="H101" s="234">
        <v>41</v>
      </c>
      <c r="I101" s="234">
        <v>44</v>
      </c>
      <c r="J101" s="234">
        <v>47</v>
      </c>
      <c r="K101" s="234">
        <v>50</v>
      </c>
    </row>
    <row r="102" spans="2:11" s="20" customFormat="1" x14ac:dyDescent="0.25">
      <c r="B102" s="232" t="s">
        <v>451</v>
      </c>
      <c r="C102" s="234">
        <v>8</v>
      </c>
      <c r="D102" s="234">
        <v>8.6</v>
      </c>
      <c r="E102" s="234">
        <v>9.1999999999999993</v>
      </c>
      <c r="F102" s="234">
        <v>9.8000000000000007</v>
      </c>
      <c r="G102" s="234">
        <v>10.4</v>
      </c>
      <c r="H102" s="233">
        <v>11.2</v>
      </c>
      <c r="I102" s="233">
        <v>12</v>
      </c>
      <c r="J102" s="233">
        <v>12.8</v>
      </c>
      <c r="K102" s="233">
        <v>13.6</v>
      </c>
    </row>
    <row r="103" spans="2:11" s="20" customFormat="1" x14ac:dyDescent="0.25">
      <c r="B103" s="232" t="s">
        <v>433</v>
      </c>
      <c r="C103" s="236">
        <v>2000</v>
      </c>
      <c r="D103" s="236">
        <v>2250</v>
      </c>
      <c r="E103" s="236">
        <v>2500</v>
      </c>
      <c r="F103" s="236">
        <v>2750</v>
      </c>
      <c r="G103" s="236">
        <v>3000</v>
      </c>
      <c r="H103" s="247">
        <v>3250</v>
      </c>
      <c r="I103" s="247">
        <v>3500</v>
      </c>
      <c r="J103" s="247">
        <v>3750</v>
      </c>
      <c r="K103" s="247">
        <v>4000</v>
      </c>
    </row>
    <row r="104" spans="2:11" s="20" customFormat="1" x14ac:dyDescent="0.25">
      <c r="B104" s="232" t="s">
        <v>434</v>
      </c>
      <c r="C104" s="236">
        <v>2750</v>
      </c>
      <c r="D104" s="236">
        <v>3000</v>
      </c>
      <c r="E104" s="236">
        <v>3250</v>
      </c>
      <c r="F104" s="236">
        <v>3500</v>
      </c>
      <c r="G104" s="236">
        <v>3750</v>
      </c>
      <c r="H104" s="247">
        <v>4000</v>
      </c>
      <c r="I104" s="247">
        <v>4250</v>
      </c>
      <c r="J104" s="247">
        <v>4500</v>
      </c>
      <c r="K104" s="247">
        <v>4750</v>
      </c>
    </row>
    <row r="105" spans="2:11" s="20" customFormat="1" ht="13.8" thickBot="1" x14ac:dyDescent="0.3">
      <c r="B105" s="248" t="s">
        <v>435</v>
      </c>
      <c r="C105" s="236">
        <v>2600</v>
      </c>
      <c r="D105" s="236">
        <v>2950</v>
      </c>
      <c r="E105" s="236">
        <v>3300</v>
      </c>
      <c r="F105" s="236">
        <v>3650</v>
      </c>
      <c r="G105" s="236">
        <v>4000</v>
      </c>
      <c r="H105" s="247">
        <v>4350</v>
      </c>
      <c r="I105" s="247">
        <v>4700</v>
      </c>
      <c r="J105" s="247">
        <v>5050</v>
      </c>
      <c r="K105" s="247">
        <v>5400</v>
      </c>
    </row>
    <row r="106" spans="2:11" s="20" customFormat="1" ht="13.8" thickBot="1" x14ac:dyDescent="0.3">
      <c r="B106" s="237" t="s">
        <v>417</v>
      </c>
      <c r="C106" s="243"/>
      <c r="D106" s="243"/>
      <c r="E106" s="243"/>
      <c r="F106" s="244"/>
      <c r="G106" s="227"/>
      <c r="H106" s="228"/>
      <c r="I106" s="228"/>
      <c r="J106" s="228"/>
      <c r="K106" s="228"/>
    </row>
    <row r="107" spans="2:11" x14ac:dyDescent="0.25">
      <c r="B107" s="229" t="s">
        <v>381</v>
      </c>
      <c r="C107" s="230" t="s">
        <v>382</v>
      </c>
      <c r="D107" s="230" t="s">
        <v>383</v>
      </c>
      <c r="E107" s="230" t="s">
        <v>384</v>
      </c>
      <c r="F107" s="231" t="s">
        <v>385</v>
      </c>
      <c r="G107" s="231" t="s">
        <v>386</v>
      </c>
      <c r="H107" s="230" t="s">
        <v>387</v>
      </c>
      <c r="I107" s="230" t="s">
        <v>388</v>
      </c>
      <c r="J107" s="230" t="s">
        <v>389</v>
      </c>
      <c r="K107" s="230" t="s">
        <v>390</v>
      </c>
    </row>
    <row r="108" spans="2:11" s="19" customFormat="1" x14ac:dyDescent="0.25">
      <c r="B108" s="232" t="s">
        <v>391</v>
      </c>
      <c r="C108" s="238">
        <v>9.4</v>
      </c>
      <c r="D108" s="238">
        <v>9.1</v>
      </c>
      <c r="E108" s="238">
        <v>8.9</v>
      </c>
      <c r="F108" s="239">
        <v>8.6999999999999993</v>
      </c>
      <c r="G108" s="239">
        <v>8.5</v>
      </c>
      <c r="H108" s="238">
        <v>8.3000000000000007</v>
      </c>
      <c r="I108" s="238">
        <v>8.15</v>
      </c>
      <c r="J108" s="238">
        <v>8.0500000000000007</v>
      </c>
      <c r="K108" s="238">
        <v>7.95</v>
      </c>
    </row>
    <row r="109" spans="2:11" x14ac:dyDescent="0.25">
      <c r="B109" s="232" t="s">
        <v>393</v>
      </c>
      <c r="C109" s="239">
        <v>14</v>
      </c>
      <c r="D109" s="239">
        <v>13.7</v>
      </c>
      <c r="E109" s="239">
        <v>13.5</v>
      </c>
      <c r="F109" s="239">
        <v>13.3</v>
      </c>
      <c r="G109" s="239">
        <v>13.1</v>
      </c>
      <c r="H109" s="239">
        <v>12.9</v>
      </c>
      <c r="I109" s="239">
        <v>12.7</v>
      </c>
      <c r="J109" s="239">
        <v>12.6</v>
      </c>
      <c r="K109" s="239">
        <v>12.5</v>
      </c>
    </row>
    <row r="110" spans="2:11" x14ac:dyDescent="0.25">
      <c r="B110" s="232" t="s">
        <v>395</v>
      </c>
      <c r="C110" s="239">
        <v>30.8</v>
      </c>
      <c r="D110" s="239">
        <v>30.5</v>
      </c>
      <c r="E110" s="239">
        <v>29.7</v>
      </c>
      <c r="F110" s="239">
        <v>29.2</v>
      </c>
      <c r="G110" s="239">
        <v>28.5</v>
      </c>
      <c r="H110" s="239">
        <v>27.8</v>
      </c>
      <c r="I110" s="239">
        <v>27.2</v>
      </c>
      <c r="J110" s="239">
        <v>26.7</v>
      </c>
      <c r="K110" s="239">
        <v>26.3</v>
      </c>
    </row>
    <row r="111" spans="2:11" x14ac:dyDescent="0.25">
      <c r="B111" s="232" t="s">
        <v>407</v>
      </c>
      <c r="C111" s="239">
        <v>51</v>
      </c>
      <c r="D111" s="239">
        <v>49</v>
      </c>
      <c r="E111" s="239">
        <v>47</v>
      </c>
      <c r="F111" s="239">
        <v>45.2</v>
      </c>
      <c r="G111" s="239">
        <v>44</v>
      </c>
      <c r="H111" s="239">
        <v>43</v>
      </c>
      <c r="I111" s="239">
        <v>42.4</v>
      </c>
      <c r="J111" s="239">
        <v>41.8</v>
      </c>
      <c r="K111" s="239">
        <v>40.9</v>
      </c>
    </row>
    <row r="112" spans="2:11" x14ac:dyDescent="0.25">
      <c r="B112" s="232" t="s">
        <v>397</v>
      </c>
      <c r="C112" s="240">
        <v>1.8518518518518517E-3</v>
      </c>
      <c r="D112" s="240">
        <v>1.7939814814814815E-3</v>
      </c>
      <c r="E112" s="240">
        <v>1.7476851851851852E-3</v>
      </c>
      <c r="F112" s="240">
        <v>1.712962962962963E-3</v>
      </c>
      <c r="G112" s="240">
        <v>1.689814814814815E-3</v>
      </c>
      <c r="H112" s="240">
        <v>1.6666666666666668E-3</v>
      </c>
      <c r="I112" s="240">
        <v>1.6435185185185201E-3</v>
      </c>
      <c r="J112" s="240">
        <v>1.6203703703703701E-3</v>
      </c>
      <c r="K112" s="240">
        <v>1.5972222222222199E-3</v>
      </c>
    </row>
    <row r="113" spans="2:11" x14ac:dyDescent="0.25">
      <c r="B113" s="232" t="s">
        <v>399</v>
      </c>
      <c r="C113" s="240">
        <v>3.9351851851851857E-3</v>
      </c>
      <c r="D113" s="240">
        <v>3.8194444444444443E-3</v>
      </c>
      <c r="E113" s="240">
        <v>3.7037037037037034E-3</v>
      </c>
      <c r="F113" s="240">
        <v>3.6111111111111114E-3</v>
      </c>
      <c r="G113" s="240">
        <v>3.5416666666666665E-3</v>
      </c>
      <c r="H113" s="240">
        <v>3.472222222222222E-3</v>
      </c>
      <c r="I113" s="240">
        <v>3.414351851851852E-3</v>
      </c>
      <c r="J113" s="240">
        <v>3.3564814814814811E-3</v>
      </c>
      <c r="K113" s="240">
        <v>3.2986111111111111E-3</v>
      </c>
    </row>
    <row r="114" spans="2:11" x14ac:dyDescent="0.25">
      <c r="B114" s="232" t="s">
        <v>408</v>
      </c>
      <c r="C114" s="240">
        <v>8.5069444444444437E-3</v>
      </c>
      <c r="D114" s="240">
        <v>8.3333333333333332E-3</v>
      </c>
      <c r="E114" s="240">
        <v>8.1597222222222227E-3</v>
      </c>
      <c r="F114" s="240">
        <v>7.9861111111111122E-3</v>
      </c>
      <c r="G114" s="240">
        <v>7.8125E-3</v>
      </c>
      <c r="H114" s="240">
        <v>7.6388888888888886E-3</v>
      </c>
      <c r="I114" s="240">
        <v>7.4652777777777781E-3</v>
      </c>
      <c r="J114" s="240">
        <v>7.3495370370370372E-3</v>
      </c>
      <c r="K114" s="240">
        <v>7.1759259259259259E-3</v>
      </c>
    </row>
    <row r="115" spans="2:11" x14ac:dyDescent="0.25">
      <c r="B115" s="232" t="s">
        <v>414</v>
      </c>
      <c r="C115" s="249">
        <v>4.5138888888888893E-3</v>
      </c>
      <c r="D115" s="249">
        <v>4.3749999999999995E-3</v>
      </c>
      <c r="E115" s="249">
        <v>4.2592592592592595E-3</v>
      </c>
      <c r="F115" s="249">
        <v>4.1435185185185186E-3</v>
      </c>
      <c r="G115" s="249">
        <v>4.0509259259259257E-3</v>
      </c>
      <c r="H115" s="249">
        <v>3.9583333333333337E-3</v>
      </c>
      <c r="I115" s="249">
        <v>3.8888888888888883E-3</v>
      </c>
      <c r="J115" s="249">
        <v>3.8194444444444443E-3</v>
      </c>
      <c r="K115" s="249">
        <v>3.7615740740740739E-3</v>
      </c>
    </row>
    <row r="116" spans="2:11" x14ac:dyDescent="0.25">
      <c r="B116" s="232" t="s">
        <v>400</v>
      </c>
      <c r="C116" s="239">
        <v>11.2</v>
      </c>
      <c r="D116" s="239">
        <v>10.9</v>
      </c>
      <c r="E116" s="239">
        <v>10.6</v>
      </c>
      <c r="F116" s="239">
        <v>10.3</v>
      </c>
      <c r="G116" s="239">
        <v>10</v>
      </c>
      <c r="H116" s="239">
        <v>9.75</v>
      </c>
      <c r="I116" s="239">
        <v>9.5</v>
      </c>
      <c r="J116" s="239">
        <v>9.25</v>
      </c>
      <c r="K116" s="239">
        <v>9.0500000000000007</v>
      </c>
    </row>
    <row r="117" spans="2:11" x14ac:dyDescent="0.25">
      <c r="B117" s="232" t="s">
        <v>415</v>
      </c>
      <c r="C117" s="239">
        <v>14.5</v>
      </c>
      <c r="D117" s="239">
        <v>14</v>
      </c>
      <c r="E117" s="239">
        <v>13.6</v>
      </c>
      <c r="F117" s="239">
        <v>13.3</v>
      </c>
      <c r="G117" s="239">
        <v>13</v>
      </c>
      <c r="H117" s="239">
        <v>12.7</v>
      </c>
      <c r="I117" s="239">
        <v>12.4</v>
      </c>
      <c r="J117" s="239">
        <v>12.2</v>
      </c>
      <c r="K117" s="239">
        <v>12</v>
      </c>
    </row>
    <row r="118" spans="2:11" x14ac:dyDescent="0.25">
      <c r="B118" s="232" t="s">
        <v>416</v>
      </c>
      <c r="C118" s="239">
        <v>55</v>
      </c>
      <c r="D118" s="239">
        <v>53.5</v>
      </c>
      <c r="E118" s="239">
        <v>52</v>
      </c>
      <c r="F118" s="239">
        <v>51</v>
      </c>
      <c r="G118" s="239">
        <v>50</v>
      </c>
      <c r="H118" s="239">
        <v>49</v>
      </c>
      <c r="I118" s="239">
        <v>48</v>
      </c>
      <c r="J118" s="239">
        <v>47</v>
      </c>
      <c r="K118" s="239">
        <v>46</v>
      </c>
    </row>
    <row r="119" spans="2:11" x14ac:dyDescent="0.25">
      <c r="B119" s="232" t="s">
        <v>7</v>
      </c>
      <c r="C119" s="239">
        <v>1.2</v>
      </c>
      <c r="D119" s="239">
        <v>1.25</v>
      </c>
      <c r="E119" s="239">
        <v>1.3</v>
      </c>
      <c r="F119" s="239">
        <v>1.35</v>
      </c>
      <c r="G119" s="239">
        <v>1.4</v>
      </c>
      <c r="H119" s="239">
        <v>1.45</v>
      </c>
      <c r="I119" s="239">
        <v>1.5</v>
      </c>
      <c r="J119" s="239">
        <v>1.55</v>
      </c>
      <c r="K119" s="239">
        <v>1.6</v>
      </c>
    </row>
    <row r="120" spans="2:11" x14ac:dyDescent="0.25">
      <c r="B120" s="232" t="s">
        <v>8</v>
      </c>
      <c r="C120" s="239">
        <v>3.75</v>
      </c>
      <c r="D120" s="239">
        <v>4</v>
      </c>
      <c r="E120" s="239">
        <v>4.25</v>
      </c>
      <c r="F120" s="239">
        <v>4.5</v>
      </c>
      <c r="G120" s="239">
        <v>4.75</v>
      </c>
      <c r="H120" s="239">
        <v>4.95</v>
      </c>
      <c r="I120" s="239">
        <v>5.0999999999999996</v>
      </c>
      <c r="J120" s="239">
        <v>5.25</v>
      </c>
      <c r="K120" s="239">
        <v>5.4</v>
      </c>
    </row>
    <row r="121" spans="2:11" x14ac:dyDescent="0.25">
      <c r="B121" s="232" t="s">
        <v>271</v>
      </c>
      <c r="C121" s="239">
        <v>1.4</v>
      </c>
      <c r="D121" s="239">
        <v>1.6</v>
      </c>
      <c r="E121" s="239">
        <v>1.8</v>
      </c>
      <c r="F121" s="239">
        <v>2</v>
      </c>
      <c r="G121" s="239">
        <v>2.25</v>
      </c>
      <c r="H121" s="239">
        <v>2.5</v>
      </c>
      <c r="I121" s="239">
        <v>2.75</v>
      </c>
      <c r="J121" s="239">
        <v>3</v>
      </c>
      <c r="K121" s="239">
        <v>3.25</v>
      </c>
    </row>
    <row r="122" spans="2:11" x14ac:dyDescent="0.25">
      <c r="B122" s="232" t="s">
        <v>9</v>
      </c>
      <c r="C122" s="239">
        <v>8.25</v>
      </c>
      <c r="D122" s="239">
        <v>8.5</v>
      </c>
      <c r="E122" s="239">
        <v>8.75</v>
      </c>
      <c r="F122" s="239">
        <v>9</v>
      </c>
      <c r="G122" s="239">
        <v>9.5</v>
      </c>
      <c r="H122" s="239">
        <v>10</v>
      </c>
      <c r="I122" s="239">
        <v>10.4</v>
      </c>
      <c r="J122" s="239">
        <v>10.8</v>
      </c>
      <c r="K122" s="239">
        <v>11</v>
      </c>
    </row>
    <row r="123" spans="2:11" x14ac:dyDescent="0.25">
      <c r="B123" s="232" t="s">
        <v>437</v>
      </c>
      <c r="C123" s="239">
        <v>18</v>
      </c>
      <c r="D123" s="239">
        <v>20</v>
      </c>
      <c r="E123" s="239">
        <v>22</v>
      </c>
      <c r="F123" s="239">
        <v>24</v>
      </c>
      <c r="G123" s="239">
        <v>26</v>
      </c>
      <c r="H123" s="239">
        <v>29</v>
      </c>
      <c r="I123" s="239">
        <v>32</v>
      </c>
      <c r="J123" s="239">
        <v>35</v>
      </c>
      <c r="K123" s="239">
        <v>38</v>
      </c>
    </row>
    <row r="124" spans="2:11" x14ac:dyDescent="0.25">
      <c r="B124" s="232" t="s">
        <v>446</v>
      </c>
      <c r="C124" s="239">
        <v>21</v>
      </c>
      <c r="D124" s="239">
        <v>24</v>
      </c>
      <c r="E124" s="239">
        <v>27</v>
      </c>
      <c r="F124" s="239">
        <v>30</v>
      </c>
      <c r="G124" s="239">
        <v>33</v>
      </c>
      <c r="H124" s="239">
        <v>36</v>
      </c>
      <c r="I124" s="239">
        <v>39</v>
      </c>
      <c r="J124" s="239">
        <v>42</v>
      </c>
      <c r="K124" s="239">
        <v>45</v>
      </c>
    </row>
    <row r="125" spans="2:11" x14ac:dyDescent="0.25">
      <c r="B125" s="232" t="s">
        <v>447</v>
      </c>
      <c r="C125" s="239">
        <v>24</v>
      </c>
      <c r="D125" s="239">
        <v>26.5</v>
      </c>
      <c r="E125" s="239">
        <v>29</v>
      </c>
      <c r="F125" s="239">
        <v>31.5</v>
      </c>
      <c r="G125" s="239">
        <v>34</v>
      </c>
      <c r="H125" s="239">
        <v>36.5</v>
      </c>
      <c r="I125" s="239">
        <v>39</v>
      </c>
      <c r="J125" s="239">
        <v>41.5</v>
      </c>
      <c r="K125" s="239">
        <v>44</v>
      </c>
    </row>
    <row r="126" spans="2:11" s="20" customFormat="1" x14ac:dyDescent="0.25">
      <c r="B126" s="232" t="s">
        <v>439</v>
      </c>
      <c r="C126" s="239">
        <v>7</v>
      </c>
      <c r="D126" s="239">
        <v>7.6</v>
      </c>
      <c r="E126" s="239">
        <v>8.1999999999999993</v>
      </c>
      <c r="F126" s="239">
        <v>8.8000000000000007</v>
      </c>
      <c r="G126" s="239">
        <v>9.4</v>
      </c>
      <c r="H126" s="238">
        <v>10</v>
      </c>
      <c r="I126" s="238">
        <v>10.8</v>
      </c>
      <c r="J126" s="238">
        <v>11.6</v>
      </c>
      <c r="K126" s="238">
        <v>12.4</v>
      </c>
    </row>
    <row r="127" spans="2:11" s="20" customFormat="1" ht="13.8" thickBot="1" x14ac:dyDescent="0.3">
      <c r="B127" s="214" t="s">
        <v>405</v>
      </c>
      <c r="C127" s="241">
        <v>1600</v>
      </c>
      <c r="D127" s="241">
        <v>1800</v>
      </c>
      <c r="E127" s="241">
        <v>2000</v>
      </c>
      <c r="F127" s="241">
        <v>2200</v>
      </c>
      <c r="G127" s="241">
        <v>2400</v>
      </c>
      <c r="H127" s="242">
        <v>2600</v>
      </c>
      <c r="I127" s="242">
        <v>2800</v>
      </c>
      <c r="J127" s="242">
        <v>3000</v>
      </c>
      <c r="K127" s="242">
        <v>3200</v>
      </c>
    </row>
    <row r="128" spans="2:11" s="20" customFormat="1" ht="13.8" thickBot="1" x14ac:dyDescent="0.3">
      <c r="B128" s="223" t="s">
        <v>452</v>
      </c>
      <c r="C128" s="243"/>
      <c r="D128" s="243"/>
      <c r="E128" s="243"/>
      <c r="F128" s="244"/>
      <c r="G128" s="227"/>
      <c r="H128" s="228"/>
      <c r="I128" s="228"/>
      <c r="J128" s="228"/>
      <c r="K128" s="228"/>
    </row>
    <row r="129" spans="2:11" x14ac:dyDescent="0.25">
      <c r="B129" s="229" t="s">
        <v>381</v>
      </c>
      <c r="C129" s="230" t="s">
        <v>382</v>
      </c>
      <c r="D129" s="230" t="s">
        <v>383</v>
      </c>
      <c r="E129" s="230" t="s">
        <v>384</v>
      </c>
      <c r="F129" s="231" t="s">
        <v>385</v>
      </c>
      <c r="G129" s="231" t="s">
        <v>386</v>
      </c>
      <c r="H129" s="230" t="s">
        <v>387</v>
      </c>
      <c r="I129" s="230" t="s">
        <v>388</v>
      </c>
      <c r="J129" s="230" t="s">
        <v>389</v>
      </c>
      <c r="K129" s="230" t="s">
        <v>390</v>
      </c>
    </row>
    <row r="130" spans="2:11" s="19" customFormat="1" x14ac:dyDescent="0.25">
      <c r="B130" s="232" t="s">
        <v>391</v>
      </c>
      <c r="C130" s="233">
        <v>8.1999999999999993</v>
      </c>
      <c r="D130" s="233">
        <v>8</v>
      </c>
      <c r="E130" s="233">
        <v>7.8</v>
      </c>
      <c r="F130" s="234">
        <v>7.65</v>
      </c>
      <c r="G130" s="234">
        <v>7.55</v>
      </c>
      <c r="H130" s="234">
        <v>7.45</v>
      </c>
      <c r="I130" s="234">
        <v>7.35</v>
      </c>
      <c r="J130" s="234">
        <v>7.25</v>
      </c>
      <c r="K130" s="234">
        <v>7.15</v>
      </c>
    </row>
    <row r="131" spans="2:11" x14ac:dyDescent="0.25">
      <c r="B131" s="232" t="s">
        <v>393</v>
      </c>
      <c r="C131" s="234">
        <v>12.5</v>
      </c>
      <c r="D131" s="234">
        <v>12.1</v>
      </c>
      <c r="E131" s="234">
        <v>11.9</v>
      </c>
      <c r="F131" s="234">
        <v>11.7</v>
      </c>
      <c r="G131" s="234">
        <v>11.5</v>
      </c>
      <c r="H131" s="234">
        <v>11.3</v>
      </c>
      <c r="I131" s="234">
        <v>11.2</v>
      </c>
      <c r="J131" s="234">
        <v>11.1</v>
      </c>
      <c r="K131" s="234">
        <v>11</v>
      </c>
    </row>
    <row r="132" spans="2:11" x14ac:dyDescent="0.25">
      <c r="B132" s="232" t="s">
        <v>395</v>
      </c>
      <c r="C132" s="234">
        <v>24.6</v>
      </c>
      <c r="D132" s="234">
        <v>24.2</v>
      </c>
      <c r="E132" s="234">
        <v>23.8</v>
      </c>
      <c r="F132" s="234">
        <v>23.4</v>
      </c>
      <c r="G132" s="234">
        <v>23</v>
      </c>
      <c r="H132" s="234">
        <v>22.8</v>
      </c>
      <c r="I132" s="234">
        <v>22.6</v>
      </c>
      <c r="J132" s="234">
        <v>22.4</v>
      </c>
      <c r="K132" s="234">
        <v>22.2</v>
      </c>
    </row>
    <row r="133" spans="2:11" x14ac:dyDescent="0.25">
      <c r="B133" s="232" t="s">
        <v>407</v>
      </c>
      <c r="C133" s="234">
        <v>41.5</v>
      </c>
      <c r="D133" s="234">
        <v>40.5</v>
      </c>
      <c r="E133" s="234">
        <v>39.5</v>
      </c>
      <c r="F133" s="234">
        <v>38.700000000000003</v>
      </c>
      <c r="G133" s="234">
        <v>38</v>
      </c>
      <c r="H133" s="234">
        <v>37.299999999999997</v>
      </c>
      <c r="I133" s="234">
        <v>36.700000000000003</v>
      </c>
      <c r="J133" s="234">
        <v>36.1</v>
      </c>
      <c r="K133" s="234">
        <v>35.5</v>
      </c>
    </row>
    <row r="134" spans="2:11" x14ac:dyDescent="0.25">
      <c r="B134" s="232" t="s">
        <v>425</v>
      </c>
      <c r="C134" s="234">
        <v>60</v>
      </c>
      <c r="D134" s="234">
        <v>58.5</v>
      </c>
      <c r="E134" s="234">
        <v>57</v>
      </c>
      <c r="F134" s="234">
        <v>55.6</v>
      </c>
      <c r="G134" s="234">
        <v>54.2</v>
      </c>
      <c r="H134" s="234">
        <v>53</v>
      </c>
      <c r="I134" s="234">
        <v>52</v>
      </c>
      <c r="J134" s="234">
        <v>51</v>
      </c>
      <c r="K134" s="234">
        <v>50</v>
      </c>
    </row>
    <row r="135" spans="2:11" x14ac:dyDescent="0.25">
      <c r="B135" s="232" t="s">
        <v>397</v>
      </c>
      <c r="C135" s="235">
        <v>1.5277777777777779E-3</v>
      </c>
      <c r="D135" s="235">
        <v>1.4930555555555556E-3</v>
      </c>
      <c r="E135" s="235">
        <v>1.4699074074074074E-3</v>
      </c>
      <c r="F135" s="235">
        <v>1.4467592592592594E-3</v>
      </c>
      <c r="G135" s="235">
        <v>1.4236111111111101E-3</v>
      </c>
      <c r="H135" s="235">
        <v>1.4004629629629599E-3</v>
      </c>
      <c r="I135" s="235">
        <v>1.37731481481481E-3</v>
      </c>
      <c r="J135" s="235">
        <v>1.35416666666667E-3</v>
      </c>
      <c r="K135" s="235">
        <v>1.33101851851852E-3</v>
      </c>
    </row>
    <row r="136" spans="2:11" x14ac:dyDescent="0.25">
      <c r="B136" s="232" t="s">
        <v>399</v>
      </c>
      <c r="C136" s="235">
        <v>3.2407407407407406E-3</v>
      </c>
      <c r="D136" s="235">
        <v>3.1249999999999997E-3</v>
      </c>
      <c r="E136" s="235">
        <v>3.0671296296296297E-3</v>
      </c>
      <c r="F136" s="235">
        <v>3.0092592592592588E-3</v>
      </c>
      <c r="G136" s="235">
        <v>2.9513888888888888E-3</v>
      </c>
      <c r="H136" s="235">
        <v>2.8935185185185188E-3</v>
      </c>
      <c r="I136" s="235">
        <v>2.8356481481481479E-3</v>
      </c>
      <c r="J136" s="235">
        <v>2.7777777777777779E-3</v>
      </c>
      <c r="K136" s="235">
        <v>2.7488425925925927E-3</v>
      </c>
    </row>
    <row r="137" spans="2:11" x14ac:dyDescent="0.25">
      <c r="B137" s="232" t="s">
        <v>408</v>
      </c>
      <c r="C137" s="235">
        <v>6.5972222222222222E-3</v>
      </c>
      <c r="D137" s="235">
        <v>6.4236111111111117E-3</v>
      </c>
      <c r="E137" s="235">
        <v>6.3078703703703708E-3</v>
      </c>
      <c r="F137" s="235">
        <v>6.215277777777777E-3</v>
      </c>
      <c r="G137" s="235">
        <v>6.1342592592592594E-3</v>
      </c>
      <c r="H137" s="235">
        <v>6.076388888888889E-3</v>
      </c>
      <c r="I137" s="235">
        <v>6.0185185185185177E-3</v>
      </c>
      <c r="J137" s="235">
        <v>5.9606481481481489E-3</v>
      </c>
      <c r="K137" s="235">
        <v>5.9027777777777776E-3</v>
      </c>
    </row>
    <row r="138" spans="2:11" x14ac:dyDescent="0.25">
      <c r="B138" s="232" t="s">
        <v>426</v>
      </c>
      <c r="C138" s="235">
        <v>1.3888888888888888E-2</v>
      </c>
      <c r="D138" s="235">
        <v>1.3194444444444444E-2</v>
      </c>
      <c r="E138" s="235">
        <v>1.2499999999999999E-2</v>
      </c>
      <c r="F138" s="235">
        <v>1.2152777777777778E-2</v>
      </c>
      <c r="G138" s="235">
        <v>1.1805555555555555E-2</v>
      </c>
      <c r="H138" s="235">
        <v>1.1458333333333334E-2</v>
      </c>
      <c r="I138" s="235">
        <v>1.1226851851851854E-2</v>
      </c>
      <c r="J138" s="235">
        <v>1.0995370370370371E-2</v>
      </c>
      <c r="K138" s="235">
        <v>1.0798611111111111E-2</v>
      </c>
    </row>
    <row r="139" spans="2:11" x14ac:dyDescent="0.25">
      <c r="B139" s="232" t="s">
        <v>453</v>
      </c>
      <c r="C139" s="246">
        <v>5.208333333333333E-3</v>
      </c>
      <c r="D139" s="246">
        <v>5.0810185185185186E-3</v>
      </c>
      <c r="E139" s="246">
        <v>4.9537037037037041E-3</v>
      </c>
      <c r="F139" s="246">
        <v>4.8379629629629632E-3</v>
      </c>
      <c r="G139" s="246">
        <v>4.7222222222222223E-3</v>
      </c>
      <c r="H139" s="246">
        <v>4.6064814814814814E-3</v>
      </c>
      <c r="I139" s="246">
        <v>4.5023148148148149E-3</v>
      </c>
      <c r="J139" s="246">
        <v>4.3981481481481484E-3</v>
      </c>
      <c r="K139" s="246">
        <v>4.2939814814814811E-3</v>
      </c>
    </row>
    <row r="140" spans="2:11" x14ac:dyDescent="0.25">
      <c r="B140" s="232" t="s">
        <v>400</v>
      </c>
      <c r="C140" s="234">
        <v>9.8000000000000007</v>
      </c>
      <c r="D140" s="234">
        <v>9.6</v>
      </c>
      <c r="E140" s="234">
        <v>9.4</v>
      </c>
      <c r="F140" s="234">
        <v>9.1999999999999993</v>
      </c>
      <c r="G140" s="234">
        <v>9</v>
      </c>
      <c r="H140" s="234">
        <v>8.7999999999999901</v>
      </c>
      <c r="I140" s="234">
        <v>8.5999999999999908</v>
      </c>
      <c r="J140" s="234">
        <v>8.4499999999999993</v>
      </c>
      <c r="K140" s="234">
        <v>8.3000000000000007</v>
      </c>
    </row>
    <row r="141" spans="2:11" x14ac:dyDescent="0.25">
      <c r="B141" s="232" t="s">
        <v>454</v>
      </c>
      <c r="C141" s="234">
        <v>18.5</v>
      </c>
      <c r="D141" s="234">
        <v>18</v>
      </c>
      <c r="E141" s="234">
        <v>17.5</v>
      </c>
      <c r="F141" s="234">
        <v>17</v>
      </c>
      <c r="G141" s="234">
        <v>16.5</v>
      </c>
      <c r="H141" s="234">
        <v>16</v>
      </c>
      <c r="I141" s="234">
        <v>15.5</v>
      </c>
      <c r="J141" s="234">
        <v>15</v>
      </c>
      <c r="K141" s="234">
        <v>14.8</v>
      </c>
    </row>
    <row r="142" spans="2:11" x14ac:dyDescent="0.25">
      <c r="B142" s="232" t="s">
        <v>428</v>
      </c>
      <c r="C142" s="234">
        <v>67</v>
      </c>
      <c r="D142" s="234">
        <v>65.5</v>
      </c>
      <c r="E142" s="234">
        <v>64</v>
      </c>
      <c r="F142" s="234">
        <v>62.5</v>
      </c>
      <c r="G142" s="234">
        <v>61</v>
      </c>
      <c r="H142" s="234">
        <v>59.5</v>
      </c>
      <c r="I142" s="234">
        <v>58</v>
      </c>
      <c r="J142" s="234">
        <v>57</v>
      </c>
      <c r="K142" s="234">
        <v>56</v>
      </c>
    </row>
    <row r="143" spans="2:11" x14ac:dyDescent="0.25">
      <c r="B143" s="232" t="s">
        <v>7</v>
      </c>
      <c r="C143" s="234">
        <v>1.5</v>
      </c>
      <c r="D143" s="234">
        <v>1.55</v>
      </c>
      <c r="E143" s="234">
        <v>1.61</v>
      </c>
      <c r="F143" s="234">
        <v>1.67</v>
      </c>
      <c r="G143" s="234">
        <v>1.73</v>
      </c>
      <c r="H143" s="234">
        <v>1.79</v>
      </c>
      <c r="I143" s="234">
        <v>1.85</v>
      </c>
      <c r="J143" s="234">
        <v>1.9</v>
      </c>
      <c r="K143" s="234">
        <v>1.95</v>
      </c>
    </row>
    <row r="144" spans="2:11" x14ac:dyDescent="0.25">
      <c r="B144" s="232" t="s">
        <v>8</v>
      </c>
      <c r="C144" s="234">
        <v>5</v>
      </c>
      <c r="D144" s="234">
        <v>5.25</v>
      </c>
      <c r="E144" s="234">
        <v>5.5</v>
      </c>
      <c r="F144" s="234">
        <v>5.75</v>
      </c>
      <c r="G144" s="234">
        <v>6</v>
      </c>
      <c r="H144" s="234">
        <v>6.2</v>
      </c>
      <c r="I144" s="234">
        <v>6.4</v>
      </c>
      <c r="J144" s="234">
        <v>6.6</v>
      </c>
      <c r="K144" s="234">
        <v>6.8</v>
      </c>
    </row>
    <row r="145" spans="2:11" x14ac:dyDescent="0.25">
      <c r="B145" s="232" t="s">
        <v>271</v>
      </c>
      <c r="C145" s="234">
        <v>2.8</v>
      </c>
      <c r="D145" s="234">
        <v>3</v>
      </c>
      <c r="E145" s="234">
        <v>3.2</v>
      </c>
      <c r="F145" s="234">
        <v>3.4</v>
      </c>
      <c r="G145" s="234">
        <v>3.6</v>
      </c>
      <c r="H145" s="234">
        <v>3.8</v>
      </c>
      <c r="I145" s="234">
        <v>4</v>
      </c>
      <c r="J145" s="234">
        <v>4.2</v>
      </c>
      <c r="K145" s="234">
        <v>4.4000000000000004</v>
      </c>
    </row>
    <row r="146" spans="2:11" x14ac:dyDescent="0.25">
      <c r="B146" s="232" t="s">
        <v>9</v>
      </c>
      <c r="C146" s="234">
        <v>10</v>
      </c>
      <c r="D146" s="234">
        <v>10.6</v>
      </c>
      <c r="E146" s="234">
        <v>11.2</v>
      </c>
      <c r="F146" s="234">
        <v>11.8</v>
      </c>
      <c r="G146" s="234">
        <v>12.3</v>
      </c>
      <c r="H146" s="234">
        <v>12.8</v>
      </c>
      <c r="I146" s="234">
        <v>13.3</v>
      </c>
      <c r="J146" s="234">
        <v>13.75</v>
      </c>
      <c r="K146" s="234">
        <v>14.2</v>
      </c>
    </row>
    <row r="147" spans="2:11" x14ac:dyDescent="0.25">
      <c r="B147" s="232" t="s">
        <v>455</v>
      </c>
      <c r="C147" s="234">
        <v>22</v>
      </c>
      <c r="D147" s="234">
        <v>24</v>
      </c>
      <c r="E147" s="234">
        <v>26</v>
      </c>
      <c r="F147" s="234">
        <v>29</v>
      </c>
      <c r="G147" s="234">
        <v>32</v>
      </c>
      <c r="H147" s="234">
        <v>35</v>
      </c>
      <c r="I147" s="234">
        <v>38</v>
      </c>
      <c r="J147" s="234">
        <v>41</v>
      </c>
      <c r="K147" s="234">
        <v>44</v>
      </c>
    </row>
    <row r="148" spans="2:11" x14ac:dyDescent="0.25">
      <c r="B148" s="232" t="s">
        <v>456</v>
      </c>
      <c r="C148" s="234">
        <v>30</v>
      </c>
      <c r="D148" s="234">
        <v>33</v>
      </c>
      <c r="E148" s="234">
        <v>36</v>
      </c>
      <c r="F148" s="234">
        <v>39</v>
      </c>
      <c r="G148" s="234">
        <v>42</v>
      </c>
      <c r="H148" s="234">
        <v>45</v>
      </c>
      <c r="I148" s="234">
        <v>48</v>
      </c>
      <c r="J148" s="234">
        <v>51</v>
      </c>
      <c r="K148" s="234">
        <v>54</v>
      </c>
    </row>
    <row r="149" spans="2:11" x14ac:dyDescent="0.25">
      <c r="B149" s="232" t="s">
        <v>457</v>
      </c>
      <c r="C149" s="234">
        <v>32</v>
      </c>
      <c r="D149" s="234">
        <v>35</v>
      </c>
      <c r="E149" s="234">
        <v>38</v>
      </c>
      <c r="F149" s="234">
        <v>41</v>
      </c>
      <c r="G149" s="234">
        <v>44</v>
      </c>
      <c r="H149" s="234">
        <v>47</v>
      </c>
      <c r="I149" s="234">
        <v>50</v>
      </c>
      <c r="J149" s="234">
        <v>53</v>
      </c>
      <c r="K149" s="234">
        <v>56</v>
      </c>
    </row>
    <row r="150" spans="2:11" s="20" customFormat="1" x14ac:dyDescent="0.25">
      <c r="B150" s="232" t="s">
        <v>458</v>
      </c>
      <c r="C150" s="234">
        <v>9.1999999999999993</v>
      </c>
      <c r="D150" s="234">
        <v>9.8000000000000007</v>
      </c>
      <c r="E150" s="234">
        <v>10.4</v>
      </c>
      <c r="F150" s="234">
        <v>11.2</v>
      </c>
      <c r="G150" s="234">
        <v>12</v>
      </c>
      <c r="H150" s="233">
        <v>12.8</v>
      </c>
      <c r="I150" s="233">
        <v>13.6</v>
      </c>
      <c r="J150" s="233">
        <v>14.4</v>
      </c>
      <c r="K150" s="233">
        <v>15.2</v>
      </c>
    </row>
    <row r="151" spans="2:11" s="20" customFormat="1" x14ac:dyDescent="0.25">
      <c r="B151" s="232" t="s">
        <v>433</v>
      </c>
      <c r="C151" s="236">
        <v>2500</v>
      </c>
      <c r="D151" s="236">
        <v>2750</v>
      </c>
      <c r="E151" s="236">
        <v>3000</v>
      </c>
      <c r="F151" s="236">
        <v>3250</v>
      </c>
      <c r="G151" s="236">
        <v>3500</v>
      </c>
      <c r="H151" s="247">
        <v>3750</v>
      </c>
      <c r="I151" s="247">
        <v>4000</v>
      </c>
      <c r="J151" s="247">
        <v>4250</v>
      </c>
      <c r="K151" s="247">
        <v>4500</v>
      </c>
    </row>
    <row r="152" spans="2:11" s="20" customFormat="1" ht="13.8" thickBot="1" x14ac:dyDescent="0.3">
      <c r="B152" s="214" t="s">
        <v>435</v>
      </c>
      <c r="C152" s="236">
        <v>3300</v>
      </c>
      <c r="D152" s="236">
        <v>3650</v>
      </c>
      <c r="E152" s="236">
        <v>4000</v>
      </c>
      <c r="F152" s="236">
        <v>4350</v>
      </c>
      <c r="G152" s="236">
        <v>4700</v>
      </c>
      <c r="H152" s="247">
        <v>5050</v>
      </c>
      <c r="I152" s="247">
        <v>5400</v>
      </c>
      <c r="J152" s="247">
        <v>5750</v>
      </c>
      <c r="K152" s="247">
        <v>6100</v>
      </c>
    </row>
    <row r="153" spans="2:11" s="20" customFormat="1" ht="13.8" thickBot="1" x14ac:dyDescent="0.3">
      <c r="B153" s="237" t="s">
        <v>459</v>
      </c>
      <c r="C153" s="243"/>
      <c r="D153" s="243"/>
      <c r="E153" s="243"/>
      <c r="F153" s="244"/>
      <c r="G153" s="227"/>
      <c r="H153" s="228"/>
      <c r="I153" s="228"/>
      <c r="J153" s="228"/>
      <c r="K153" s="228"/>
    </row>
    <row r="154" spans="2:11" x14ac:dyDescent="0.25">
      <c r="B154" s="229" t="s">
        <v>381</v>
      </c>
      <c r="C154" s="230" t="s">
        <v>382</v>
      </c>
      <c r="D154" s="230" t="s">
        <v>383</v>
      </c>
      <c r="E154" s="230" t="s">
        <v>384</v>
      </c>
      <c r="F154" s="231" t="s">
        <v>385</v>
      </c>
      <c r="G154" s="231" t="s">
        <v>386</v>
      </c>
      <c r="H154" s="230" t="s">
        <v>387</v>
      </c>
      <c r="I154" s="230" t="s">
        <v>388</v>
      </c>
      <c r="J154" s="230" t="s">
        <v>389</v>
      </c>
      <c r="K154" s="230" t="s">
        <v>390</v>
      </c>
    </row>
    <row r="155" spans="2:11" s="19" customFormat="1" x14ac:dyDescent="0.25">
      <c r="B155" s="232" t="s">
        <v>391</v>
      </c>
      <c r="C155" s="238">
        <v>8.9</v>
      </c>
      <c r="D155" s="238">
        <v>8.6999999999999993</v>
      </c>
      <c r="E155" s="238">
        <v>8.5</v>
      </c>
      <c r="F155" s="239">
        <v>8.3000000000000007</v>
      </c>
      <c r="G155" s="239">
        <v>8.15</v>
      </c>
      <c r="H155" s="238">
        <v>8.0500000000000007</v>
      </c>
      <c r="I155" s="238">
        <v>7.95</v>
      </c>
      <c r="J155" s="238">
        <v>7.9</v>
      </c>
      <c r="K155" s="238">
        <v>7.85</v>
      </c>
    </row>
    <row r="156" spans="2:11" x14ac:dyDescent="0.25">
      <c r="B156" s="232" t="s">
        <v>393</v>
      </c>
      <c r="C156" s="239">
        <v>13.5</v>
      </c>
      <c r="D156" s="239">
        <v>13.3</v>
      </c>
      <c r="E156" s="239">
        <v>13.1</v>
      </c>
      <c r="F156" s="239">
        <v>12.9</v>
      </c>
      <c r="G156" s="239">
        <v>12.7</v>
      </c>
      <c r="H156" s="239">
        <v>12.6</v>
      </c>
      <c r="I156" s="239">
        <v>12.5</v>
      </c>
      <c r="J156" s="239">
        <v>12.4</v>
      </c>
      <c r="K156" s="239">
        <v>12.3</v>
      </c>
    </row>
    <row r="157" spans="2:11" x14ac:dyDescent="0.25">
      <c r="B157" s="232" t="s">
        <v>395</v>
      </c>
      <c r="C157" s="239">
        <v>29.7</v>
      </c>
      <c r="D157" s="239">
        <v>29.2</v>
      </c>
      <c r="E157" s="239">
        <v>28.5</v>
      </c>
      <c r="F157" s="239">
        <v>27.8</v>
      </c>
      <c r="G157" s="239">
        <v>27.2</v>
      </c>
      <c r="H157" s="239">
        <v>26.7</v>
      </c>
      <c r="I157" s="239">
        <v>26.3</v>
      </c>
      <c r="J157" s="239">
        <v>25.9</v>
      </c>
      <c r="K157" s="239">
        <v>25.5</v>
      </c>
    </row>
    <row r="158" spans="2:11" x14ac:dyDescent="0.25">
      <c r="B158" s="232" t="s">
        <v>407</v>
      </c>
      <c r="C158" s="239">
        <v>49</v>
      </c>
      <c r="D158" s="239">
        <v>47</v>
      </c>
      <c r="E158" s="239">
        <v>45.2</v>
      </c>
      <c r="F158" s="239">
        <v>44</v>
      </c>
      <c r="G158" s="239">
        <v>43</v>
      </c>
      <c r="H158" s="239">
        <v>42.4</v>
      </c>
      <c r="I158" s="239">
        <v>41.8</v>
      </c>
      <c r="J158" s="239">
        <v>40.9</v>
      </c>
      <c r="K158" s="239">
        <v>40.200000000000003</v>
      </c>
    </row>
    <row r="159" spans="2:11" x14ac:dyDescent="0.25">
      <c r="B159" s="232" t="s">
        <v>425</v>
      </c>
      <c r="C159" s="239">
        <v>72</v>
      </c>
      <c r="D159" s="239">
        <v>69.5</v>
      </c>
      <c r="E159" s="239">
        <v>67</v>
      </c>
      <c r="F159" s="239">
        <v>65</v>
      </c>
      <c r="G159" s="239">
        <v>63</v>
      </c>
      <c r="H159" s="239">
        <v>61</v>
      </c>
      <c r="I159" s="239">
        <v>59.5</v>
      </c>
      <c r="J159" s="239">
        <v>58</v>
      </c>
      <c r="K159" s="239">
        <v>57</v>
      </c>
    </row>
    <row r="160" spans="2:11" x14ac:dyDescent="0.25">
      <c r="B160" s="232" t="s">
        <v>397</v>
      </c>
      <c r="C160" s="240">
        <v>1.7939814814814815E-3</v>
      </c>
      <c r="D160" s="250">
        <v>1.7476851851851852E-3</v>
      </c>
      <c r="E160" s="240">
        <v>1.712962962962963E-3</v>
      </c>
      <c r="F160" s="240">
        <v>1.689814814814815E-3</v>
      </c>
      <c r="G160" s="240">
        <v>1.6666666666666668E-3</v>
      </c>
      <c r="H160" s="240">
        <v>1.6435185185185201E-3</v>
      </c>
      <c r="I160" s="240">
        <v>1.6203703703703701E-3</v>
      </c>
      <c r="J160" s="240">
        <v>1.5972222222222199E-3</v>
      </c>
      <c r="K160" s="240">
        <v>1.57407407407407E-3</v>
      </c>
    </row>
    <row r="161" spans="2:11" x14ac:dyDescent="0.25">
      <c r="B161" s="232" t="s">
        <v>399</v>
      </c>
      <c r="C161" s="240">
        <v>3.8194444444444443E-3</v>
      </c>
      <c r="D161" s="240">
        <v>3.7037037037037034E-3</v>
      </c>
      <c r="E161" s="240">
        <v>3.6111111111111114E-3</v>
      </c>
      <c r="F161" s="240">
        <v>3.5416666666666665E-3</v>
      </c>
      <c r="G161" s="240">
        <v>3.472222222222222E-3</v>
      </c>
      <c r="H161" s="240">
        <v>3.414351851851852E-3</v>
      </c>
      <c r="I161" s="240">
        <v>3.3564814814814811E-3</v>
      </c>
      <c r="J161" s="240">
        <v>3.2986111111111111E-3</v>
      </c>
      <c r="K161" s="240">
        <v>3.2407407407407406E-3</v>
      </c>
    </row>
    <row r="162" spans="2:11" x14ac:dyDescent="0.25">
      <c r="B162" s="232" t="s">
        <v>408</v>
      </c>
      <c r="C162" s="240">
        <v>8.1597222222222227E-3</v>
      </c>
      <c r="D162" s="240">
        <v>7.9861111111111122E-3</v>
      </c>
      <c r="E162" s="240">
        <v>7.8125E-3</v>
      </c>
      <c r="F162" s="240">
        <v>7.6388888888888886E-3</v>
      </c>
      <c r="G162" s="240">
        <v>7.4652777777777781E-3</v>
      </c>
      <c r="H162" s="240">
        <v>7.2916666666666659E-3</v>
      </c>
      <c r="I162" s="240">
        <v>7.1759259259259259E-3</v>
      </c>
      <c r="J162" s="240">
        <v>7.0601851851851841E-3</v>
      </c>
      <c r="K162" s="240">
        <v>6.9444444444444441E-3</v>
      </c>
    </row>
    <row r="163" spans="2:11" x14ac:dyDescent="0.25">
      <c r="B163" s="232" t="s">
        <v>426</v>
      </c>
      <c r="C163" s="240">
        <v>1.6666666666666666E-2</v>
      </c>
      <c r="D163" s="240">
        <v>1.5277777777777777E-2</v>
      </c>
      <c r="E163" s="240">
        <v>1.4583333333333332E-2</v>
      </c>
      <c r="F163" s="240">
        <v>1.3888888888888888E-2</v>
      </c>
      <c r="G163" s="240">
        <v>1.3425925925925924E-2</v>
      </c>
      <c r="H163" s="240">
        <v>1.3078703703703703E-2</v>
      </c>
      <c r="I163" s="240">
        <v>1.2731481481481481E-2</v>
      </c>
      <c r="J163" s="240">
        <v>1.2499999999999999E-2</v>
      </c>
      <c r="K163" s="240">
        <v>1.2268518518518519E-2</v>
      </c>
    </row>
    <row r="164" spans="2:11" x14ac:dyDescent="0.25">
      <c r="B164" s="232" t="s">
        <v>414</v>
      </c>
      <c r="C164" s="249">
        <v>4.2592592592592595E-3</v>
      </c>
      <c r="D164" s="249">
        <v>4.1435185185185186E-3</v>
      </c>
      <c r="E164" s="249">
        <v>4.0509259259259257E-3</v>
      </c>
      <c r="F164" s="249">
        <v>3.9583333333333337E-3</v>
      </c>
      <c r="G164" s="249">
        <v>3.8888888888888883E-3</v>
      </c>
      <c r="H164" s="249">
        <v>3.8194444444444443E-3</v>
      </c>
      <c r="I164" s="249">
        <v>3.7615740740740739E-3</v>
      </c>
      <c r="J164" s="249">
        <v>3.7037037037037034E-3</v>
      </c>
      <c r="K164" s="249">
        <v>3.645833333333333E-3</v>
      </c>
    </row>
    <row r="165" spans="2:11" x14ac:dyDescent="0.25">
      <c r="B165" s="232" t="s">
        <v>453</v>
      </c>
      <c r="C165" s="249">
        <v>6.5277777777777782E-3</v>
      </c>
      <c r="D165" s="249">
        <v>6.3310185185185197E-3</v>
      </c>
      <c r="E165" s="249">
        <v>6.1342592592592594E-3</v>
      </c>
      <c r="F165" s="249">
        <v>5.9606481481481489E-3</v>
      </c>
      <c r="G165" s="249">
        <v>5.7870370370370376E-3</v>
      </c>
      <c r="H165" s="249">
        <v>5.6249999999999989E-3</v>
      </c>
      <c r="I165" s="249">
        <v>5.4629629629629637E-3</v>
      </c>
      <c r="J165" s="249">
        <v>5.3009259259259251E-3</v>
      </c>
      <c r="K165" s="249">
        <v>5.1504629629629635E-3</v>
      </c>
    </row>
    <row r="166" spans="2:11" x14ac:dyDescent="0.25">
      <c r="B166" s="232" t="s">
        <v>400</v>
      </c>
      <c r="C166" s="239">
        <v>10.9</v>
      </c>
      <c r="D166" s="239">
        <v>10.6</v>
      </c>
      <c r="E166" s="239">
        <v>10.3</v>
      </c>
      <c r="F166" s="239">
        <v>10</v>
      </c>
      <c r="G166" s="239">
        <v>9.75</v>
      </c>
      <c r="H166" s="239">
        <v>9.5</v>
      </c>
      <c r="I166" s="239">
        <v>9.25</v>
      </c>
      <c r="J166" s="239">
        <v>9.0500000000000007</v>
      </c>
      <c r="K166" s="239">
        <v>8.9</v>
      </c>
    </row>
    <row r="167" spans="2:11" x14ac:dyDescent="0.25">
      <c r="B167" s="232" t="s">
        <v>427</v>
      </c>
      <c r="C167" s="239">
        <v>18.8</v>
      </c>
      <c r="D167" s="239">
        <v>18.3</v>
      </c>
      <c r="E167" s="239">
        <v>17.8</v>
      </c>
      <c r="F167" s="239">
        <v>17.3</v>
      </c>
      <c r="G167" s="239">
        <v>16.8</v>
      </c>
      <c r="H167" s="239">
        <v>16.3</v>
      </c>
      <c r="I167" s="239">
        <v>15.8</v>
      </c>
      <c r="J167" s="239">
        <v>15.4</v>
      </c>
      <c r="K167" s="239">
        <v>15</v>
      </c>
    </row>
    <row r="168" spans="2:11" x14ac:dyDescent="0.25">
      <c r="B168" s="232" t="s">
        <v>428</v>
      </c>
      <c r="C168" s="239">
        <v>82.5</v>
      </c>
      <c r="D168" s="239">
        <v>80</v>
      </c>
      <c r="E168" s="239">
        <v>77.5</v>
      </c>
      <c r="F168" s="239">
        <v>75</v>
      </c>
      <c r="G168" s="239">
        <v>73</v>
      </c>
      <c r="H168" s="239">
        <v>71</v>
      </c>
      <c r="I168" s="239">
        <v>69</v>
      </c>
      <c r="J168" s="239">
        <v>67</v>
      </c>
      <c r="K168" s="239">
        <v>65</v>
      </c>
    </row>
    <row r="169" spans="2:11" x14ac:dyDescent="0.25">
      <c r="B169" s="232" t="s">
        <v>7</v>
      </c>
      <c r="C169" s="239">
        <v>1.25</v>
      </c>
      <c r="D169" s="239">
        <v>1.3</v>
      </c>
      <c r="E169" s="239">
        <v>1.35</v>
      </c>
      <c r="F169" s="239">
        <v>1.4</v>
      </c>
      <c r="G169" s="239">
        <v>1.45</v>
      </c>
      <c r="H169" s="239">
        <v>1.5</v>
      </c>
      <c r="I169" s="239">
        <v>1.55</v>
      </c>
      <c r="J169" s="239">
        <v>1.6</v>
      </c>
      <c r="K169" s="239">
        <v>1.65</v>
      </c>
    </row>
    <row r="170" spans="2:11" x14ac:dyDescent="0.25">
      <c r="B170" s="232" t="s">
        <v>8</v>
      </c>
      <c r="C170" s="239">
        <v>4</v>
      </c>
      <c r="D170" s="239">
        <v>4.25</v>
      </c>
      <c r="E170" s="239">
        <v>4.5</v>
      </c>
      <c r="F170" s="239">
        <v>4.75</v>
      </c>
      <c r="G170" s="239">
        <v>4.95</v>
      </c>
      <c r="H170" s="239">
        <v>5.0999999999999996</v>
      </c>
      <c r="I170" s="239">
        <v>5.25</v>
      </c>
      <c r="J170" s="239">
        <v>5.4</v>
      </c>
      <c r="K170" s="239">
        <v>5.5</v>
      </c>
    </row>
    <row r="171" spans="2:11" x14ac:dyDescent="0.25">
      <c r="B171" s="232" t="s">
        <v>271</v>
      </c>
      <c r="C171" s="239">
        <v>1.6</v>
      </c>
      <c r="D171" s="239">
        <v>1.8</v>
      </c>
      <c r="E171" s="239">
        <v>2</v>
      </c>
      <c r="F171" s="239">
        <v>2.25</v>
      </c>
      <c r="G171" s="239">
        <v>2.5</v>
      </c>
      <c r="H171" s="239">
        <v>2.75</v>
      </c>
      <c r="I171" s="239">
        <v>3</v>
      </c>
      <c r="J171" s="239">
        <v>3.25</v>
      </c>
      <c r="K171" s="239">
        <v>3.5</v>
      </c>
    </row>
    <row r="172" spans="2:11" x14ac:dyDescent="0.25">
      <c r="B172" s="232" t="s">
        <v>9</v>
      </c>
      <c r="C172" s="239">
        <v>9</v>
      </c>
      <c r="D172" s="239">
        <v>9.5</v>
      </c>
      <c r="E172" s="239">
        <v>10</v>
      </c>
      <c r="F172" s="239">
        <v>10.4</v>
      </c>
      <c r="G172" s="239">
        <v>10.8</v>
      </c>
      <c r="H172" s="239">
        <v>11</v>
      </c>
      <c r="I172" s="239">
        <v>11.2</v>
      </c>
      <c r="J172" s="239">
        <v>11.4</v>
      </c>
      <c r="K172" s="239">
        <v>11.6</v>
      </c>
    </row>
    <row r="173" spans="2:11" x14ac:dyDescent="0.25">
      <c r="B173" s="232" t="s">
        <v>437</v>
      </c>
      <c r="C173" s="239">
        <v>22</v>
      </c>
      <c r="D173" s="239">
        <v>24</v>
      </c>
      <c r="E173" s="239">
        <v>26</v>
      </c>
      <c r="F173" s="239">
        <v>29</v>
      </c>
      <c r="G173" s="239">
        <v>32</v>
      </c>
      <c r="H173" s="239">
        <v>35</v>
      </c>
      <c r="I173" s="239">
        <v>38</v>
      </c>
      <c r="J173" s="239">
        <v>41</v>
      </c>
      <c r="K173" s="239">
        <v>44</v>
      </c>
    </row>
    <row r="174" spans="2:11" x14ac:dyDescent="0.25">
      <c r="B174" s="232" t="s">
        <v>443</v>
      </c>
      <c r="C174" s="239">
        <v>24</v>
      </c>
      <c r="D174" s="239">
        <v>27</v>
      </c>
      <c r="E174" s="239">
        <v>30</v>
      </c>
      <c r="F174" s="239">
        <v>33</v>
      </c>
      <c r="G174" s="239">
        <v>36</v>
      </c>
      <c r="H174" s="239">
        <v>39</v>
      </c>
      <c r="I174" s="239">
        <v>42</v>
      </c>
      <c r="J174" s="239">
        <v>45</v>
      </c>
      <c r="K174" s="239">
        <v>48</v>
      </c>
    </row>
    <row r="175" spans="2:11" x14ac:dyDescent="0.25">
      <c r="B175" s="232" t="s">
        <v>444</v>
      </c>
      <c r="C175" s="239">
        <v>26.5</v>
      </c>
      <c r="D175" s="239">
        <v>29</v>
      </c>
      <c r="E175" s="239">
        <v>31.5</v>
      </c>
      <c r="F175" s="239">
        <v>34</v>
      </c>
      <c r="G175" s="239">
        <v>36.5</v>
      </c>
      <c r="H175" s="239">
        <v>39</v>
      </c>
      <c r="I175" s="239">
        <v>41.5</v>
      </c>
      <c r="J175" s="239">
        <v>44</v>
      </c>
      <c r="K175" s="239">
        <v>46.5</v>
      </c>
    </row>
    <row r="176" spans="2:11" x14ac:dyDescent="0.25">
      <c r="B176" s="232" t="s">
        <v>445</v>
      </c>
      <c r="C176" s="239">
        <v>7.6</v>
      </c>
      <c r="D176" s="239">
        <v>8.1999999999999993</v>
      </c>
      <c r="E176" s="239">
        <v>8.8000000000000007</v>
      </c>
      <c r="F176" s="239">
        <v>9.4</v>
      </c>
      <c r="G176" s="239">
        <v>10</v>
      </c>
      <c r="H176" s="239">
        <v>10.8</v>
      </c>
      <c r="I176" s="239">
        <v>11.6</v>
      </c>
      <c r="J176" s="239">
        <v>12.4</v>
      </c>
      <c r="K176" s="239">
        <v>13.2</v>
      </c>
    </row>
    <row r="177" spans="2:11" x14ac:dyDescent="0.25">
      <c r="B177" s="232" t="s">
        <v>405</v>
      </c>
      <c r="C177" s="241">
        <v>2000</v>
      </c>
      <c r="D177" s="241">
        <v>2200</v>
      </c>
      <c r="E177" s="241">
        <v>2400</v>
      </c>
      <c r="F177" s="241">
        <v>2600</v>
      </c>
      <c r="G177" s="241">
        <v>2800</v>
      </c>
      <c r="H177" s="241">
        <v>3000</v>
      </c>
      <c r="I177" s="241">
        <v>3200</v>
      </c>
      <c r="J177" s="241">
        <v>3400</v>
      </c>
      <c r="K177" s="241">
        <v>3550</v>
      </c>
    </row>
    <row r="178" spans="2:11" ht="13.8" thickBot="1" x14ac:dyDescent="0.3">
      <c r="B178" s="251" t="s">
        <v>433</v>
      </c>
      <c r="C178" s="241">
        <v>2500</v>
      </c>
      <c r="D178" s="241">
        <v>2750</v>
      </c>
      <c r="E178" s="241">
        <v>3000</v>
      </c>
      <c r="F178" s="241">
        <v>3250</v>
      </c>
      <c r="G178" s="241">
        <v>3500</v>
      </c>
      <c r="H178" s="241">
        <v>3750</v>
      </c>
      <c r="I178" s="241">
        <v>4000</v>
      </c>
      <c r="J178" s="241">
        <v>4250</v>
      </c>
      <c r="K178" s="241">
        <v>4500</v>
      </c>
    </row>
    <row r="179" spans="2:11" s="20" customFormat="1" ht="13.8" thickBot="1" x14ac:dyDescent="0.3">
      <c r="B179" s="223" t="s">
        <v>460</v>
      </c>
      <c r="C179" s="243"/>
      <c r="D179" s="243"/>
      <c r="E179" s="243"/>
      <c r="F179" s="244"/>
      <c r="G179" s="227"/>
      <c r="H179" s="228"/>
      <c r="I179" s="228"/>
      <c r="J179" s="228"/>
      <c r="K179" s="228"/>
    </row>
    <row r="180" spans="2:11" s="20" customFormat="1" x14ac:dyDescent="0.25">
      <c r="B180" s="229" t="s">
        <v>381</v>
      </c>
      <c r="C180" s="230" t="s">
        <v>382</v>
      </c>
      <c r="D180" s="230" t="s">
        <v>383</v>
      </c>
      <c r="E180" s="230" t="s">
        <v>384</v>
      </c>
      <c r="F180" s="231" t="s">
        <v>385</v>
      </c>
      <c r="G180" s="231" t="s">
        <v>386</v>
      </c>
      <c r="H180" s="230" t="s">
        <v>387</v>
      </c>
      <c r="I180" s="230" t="s">
        <v>388</v>
      </c>
      <c r="J180" s="230" t="s">
        <v>389</v>
      </c>
      <c r="K180" s="230" t="s">
        <v>390</v>
      </c>
    </row>
    <row r="181" spans="2:11" s="19" customFormat="1" x14ac:dyDescent="0.25">
      <c r="B181" s="232" t="s">
        <v>391</v>
      </c>
      <c r="C181" s="233">
        <v>7.8</v>
      </c>
      <c r="D181" s="233">
        <v>7.65</v>
      </c>
      <c r="E181" s="233">
        <v>7.55</v>
      </c>
      <c r="F181" s="234">
        <v>7.45</v>
      </c>
      <c r="G181" s="234">
        <v>7.35</v>
      </c>
      <c r="H181" s="233">
        <v>7.25</v>
      </c>
      <c r="I181" s="233">
        <v>7.15</v>
      </c>
      <c r="J181" s="233">
        <v>7.05</v>
      </c>
      <c r="K181" s="233">
        <v>6.95</v>
      </c>
    </row>
    <row r="182" spans="2:11" x14ac:dyDescent="0.25">
      <c r="B182" s="232" t="s">
        <v>393</v>
      </c>
      <c r="C182" s="234">
        <v>11.7</v>
      </c>
      <c r="D182" s="234">
        <v>11.5</v>
      </c>
      <c r="E182" s="234">
        <v>11.3</v>
      </c>
      <c r="F182" s="234">
        <v>11.2</v>
      </c>
      <c r="G182" s="234">
        <v>11.1</v>
      </c>
      <c r="H182" s="234">
        <v>11</v>
      </c>
      <c r="I182" s="234">
        <v>10.9</v>
      </c>
      <c r="J182" s="234">
        <v>10.8</v>
      </c>
      <c r="K182" s="234">
        <v>10.7</v>
      </c>
    </row>
    <row r="183" spans="2:11" x14ac:dyDescent="0.25">
      <c r="B183" s="232" t="s">
        <v>395</v>
      </c>
      <c r="C183" s="234">
        <v>23.8</v>
      </c>
      <c r="D183" s="234">
        <v>23.4</v>
      </c>
      <c r="E183" s="234">
        <v>23</v>
      </c>
      <c r="F183" s="234">
        <v>22.8</v>
      </c>
      <c r="G183" s="234">
        <v>22.6</v>
      </c>
      <c r="H183" s="234">
        <v>22.4</v>
      </c>
      <c r="I183" s="234">
        <v>22.2</v>
      </c>
      <c r="J183" s="234">
        <v>22</v>
      </c>
      <c r="K183" s="234">
        <v>21.7</v>
      </c>
    </row>
    <row r="184" spans="2:11" x14ac:dyDescent="0.25">
      <c r="B184" s="232" t="s">
        <v>407</v>
      </c>
      <c r="C184" s="234">
        <v>39.5</v>
      </c>
      <c r="D184" s="234">
        <v>38.700000000000003</v>
      </c>
      <c r="E184" s="234">
        <v>38</v>
      </c>
      <c r="F184" s="234">
        <v>37.299999999999997</v>
      </c>
      <c r="G184" s="234">
        <v>36.700000000000003</v>
      </c>
      <c r="H184" s="234">
        <v>36.1</v>
      </c>
      <c r="I184" s="234">
        <v>35.5</v>
      </c>
      <c r="J184" s="234">
        <v>35</v>
      </c>
      <c r="K184" s="234">
        <v>34.5</v>
      </c>
    </row>
    <row r="185" spans="2:11" x14ac:dyDescent="0.25">
      <c r="B185" s="232" t="s">
        <v>425</v>
      </c>
      <c r="C185" s="234">
        <v>57</v>
      </c>
      <c r="D185" s="234">
        <v>55.6</v>
      </c>
      <c r="E185" s="234">
        <v>54.2</v>
      </c>
      <c r="F185" s="234">
        <v>53</v>
      </c>
      <c r="G185" s="234">
        <v>52</v>
      </c>
      <c r="H185" s="234">
        <v>51</v>
      </c>
      <c r="I185" s="234">
        <v>50</v>
      </c>
      <c r="J185" s="234">
        <v>49.2</v>
      </c>
      <c r="K185" s="234">
        <v>48.5</v>
      </c>
    </row>
    <row r="186" spans="2:11" x14ac:dyDescent="0.25">
      <c r="B186" s="232" t="s">
        <v>397</v>
      </c>
      <c r="C186" s="235">
        <v>1.4699074074074074E-3</v>
      </c>
      <c r="D186" s="235">
        <v>1.4467592592592594E-3</v>
      </c>
      <c r="E186" s="235">
        <v>1.4236111111111101E-3</v>
      </c>
      <c r="F186" s="235">
        <v>1.4004629629629599E-3</v>
      </c>
      <c r="G186" s="235">
        <v>1.3773148148148199E-3</v>
      </c>
      <c r="H186" s="235">
        <v>1.35416666666667E-3</v>
      </c>
      <c r="I186" s="235">
        <v>1.33101851851852E-3</v>
      </c>
      <c r="J186" s="235">
        <v>1.3136574074074075E-3</v>
      </c>
      <c r="K186" s="235">
        <v>1.2962962962962963E-3</v>
      </c>
    </row>
    <row r="187" spans="2:11" x14ac:dyDescent="0.25">
      <c r="B187" s="232" t="s">
        <v>399</v>
      </c>
      <c r="C187" s="235">
        <v>3.0092592592592588E-3</v>
      </c>
      <c r="D187" s="235">
        <v>2.9513888888888888E-3</v>
      </c>
      <c r="E187" s="235">
        <v>2.8935185185185188E-3</v>
      </c>
      <c r="F187" s="235">
        <v>2.8356481481481479E-3</v>
      </c>
      <c r="G187" s="235">
        <v>2.7777777777777779E-3</v>
      </c>
      <c r="H187" s="235">
        <v>2.7488425925925927E-3</v>
      </c>
      <c r="I187" s="235">
        <v>2.7199074074074074E-3</v>
      </c>
      <c r="J187" s="235">
        <v>2.6909722222222226E-3</v>
      </c>
      <c r="K187" s="235">
        <v>2.6620370370370374E-3</v>
      </c>
    </row>
    <row r="188" spans="2:11" x14ac:dyDescent="0.25">
      <c r="B188" s="232" t="s">
        <v>408</v>
      </c>
      <c r="C188" s="235">
        <v>6.215277777777777E-3</v>
      </c>
      <c r="D188" s="235">
        <v>6.1342592592592594E-3</v>
      </c>
      <c r="E188" s="235">
        <v>6.076388888888889E-3</v>
      </c>
      <c r="F188" s="235">
        <v>6.0185185185185177E-3</v>
      </c>
      <c r="G188" s="235">
        <v>5.9606481481481489E-3</v>
      </c>
      <c r="H188" s="235">
        <v>5.9027777777777776E-3</v>
      </c>
      <c r="I188" s="235">
        <v>5.8449074074074072E-3</v>
      </c>
      <c r="J188" s="235">
        <v>5.7870370370370376E-3</v>
      </c>
      <c r="K188" s="235">
        <v>5.7291666666666671E-3</v>
      </c>
    </row>
    <row r="189" spans="2:11" x14ac:dyDescent="0.25">
      <c r="B189" s="232" t="s">
        <v>426</v>
      </c>
      <c r="C189" s="235">
        <v>1.1226851851851854E-2</v>
      </c>
      <c r="D189" s="235">
        <v>1.0995370370370371E-2</v>
      </c>
      <c r="E189" s="235">
        <v>1.0798611111111111E-2</v>
      </c>
      <c r="F189" s="235">
        <v>1.0636574074074074E-2</v>
      </c>
      <c r="G189" s="235">
        <v>1.0474537037037037E-2</v>
      </c>
      <c r="H189" s="235">
        <v>1.0324074074074074E-2</v>
      </c>
      <c r="I189" s="235">
        <v>1.0185185185185184E-2</v>
      </c>
      <c r="J189" s="235">
        <v>1.0069444444444445E-2</v>
      </c>
      <c r="K189" s="235">
        <v>9.9537037037037042E-3</v>
      </c>
    </row>
    <row r="190" spans="2:11" x14ac:dyDescent="0.25">
      <c r="B190" s="232" t="s">
        <v>461</v>
      </c>
      <c r="C190" s="235">
        <v>2.3379629629629629E-2</v>
      </c>
      <c r="D190" s="235">
        <v>2.2916666666666669E-2</v>
      </c>
      <c r="E190" s="235">
        <v>2.2569444444444444E-2</v>
      </c>
      <c r="F190" s="235">
        <v>2.2222222222222223E-2</v>
      </c>
      <c r="G190" s="235">
        <v>2.1875000000000002E-2</v>
      </c>
      <c r="H190" s="235">
        <v>2.1527777777777781E-2</v>
      </c>
      <c r="I190" s="235">
        <v>2.1180555555555553E-2</v>
      </c>
      <c r="J190" s="235">
        <v>2.0833333333333332E-2</v>
      </c>
      <c r="K190" s="235">
        <v>2.0659722222222222E-2</v>
      </c>
    </row>
    <row r="191" spans="2:11" x14ac:dyDescent="0.25">
      <c r="B191" s="232" t="s">
        <v>453</v>
      </c>
      <c r="C191" s="246">
        <v>4.9537037037037041E-3</v>
      </c>
      <c r="D191" s="246">
        <v>4.8379629629629632E-3</v>
      </c>
      <c r="E191" s="246">
        <v>4.7222222222222223E-3</v>
      </c>
      <c r="F191" s="246">
        <v>4.6064814814814814E-3</v>
      </c>
      <c r="G191" s="246">
        <v>4.5023148148148149E-3</v>
      </c>
      <c r="H191" s="246">
        <v>4.3981481481481484E-3</v>
      </c>
      <c r="I191" s="246">
        <v>4.2939814814814811E-3</v>
      </c>
      <c r="J191" s="246">
        <v>4.2013888888888891E-3</v>
      </c>
      <c r="K191" s="246">
        <v>4.108796296296297E-3</v>
      </c>
    </row>
    <row r="192" spans="2:11" x14ac:dyDescent="0.25">
      <c r="B192" s="232" t="s">
        <v>462</v>
      </c>
      <c r="C192" s="246">
        <v>7.6851851851851847E-3</v>
      </c>
      <c r="D192" s="246">
        <v>7.5000000000000006E-3</v>
      </c>
      <c r="E192" s="246">
        <v>7.3148148148148148E-3</v>
      </c>
      <c r="F192" s="246">
        <v>7.1412037037037043E-3</v>
      </c>
      <c r="G192" s="246">
        <v>6.9791666666666674E-3</v>
      </c>
      <c r="H192" s="246">
        <v>6.828703703703704E-3</v>
      </c>
      <c r="I192" s="246">
        <v>6.6782407407407415E-3</v>
      </c>
      <c r="J192" s="246">
        <v>6.5277777777777782E-3</v>
      </c>
      <c r="K192" s="246">
        <v>6.3773148148148148E-3</v>
      </c>
    </row>
    <row r="193" spans="2:11" x14ac:dyDescent="0.25">
      <c r="B193" s="232" t="s">
        <v>400</v>
      </c>
      <c r="C193" s="234">
        <v>9.6</v>
      </c>
      <c r="D193" s="234">
        <v>9.4</v>
      </c>
      <c r="E193" s="234">
        <v>9.1999999999999993</v>
      </c>
      <c r="F193" s="234">
        <v>9</v>
      </c>
      <c r="G193" s="234">
        <v>8.8000000000000007</v>
      </c>
      <c r="H193" s="234">
        <v>8.6</v>
      </c>
      <c r="I193" s="234">
        <v>8.4499999999999993</v>
      </c>
      <c r="J193" s="234">
        <v>8.3000000000000007</v>
      </c>
      <c r="K193" s="234">
        <v>8.1999999999999993</v>
      </c>
    </row>
    <row r="194" spans="2:11" x14ac:dyDescent="0.25">
      <c r="B194" s="232" t="s">
        <v>454</v>
      </c>
      <c r="C194" s="234">
        <v>18</v>
      </c>
      <c r="D194" s="234">
        <v>17.5</v>
      </c>
      <c r="E194" s="234">
        <v>17</v>
      </c>
      <c r="F194" s="234">
        <v>16.5</v>
      </c>
      <c r="G194" s="234">
        <v>16</v>
      </c>
      <c r="H194" s="234">
        <v>15.5</v>
      </c>
      <c r="I194" s="234">
        <v>15.1</v>
      </c>
      <c r="J194" s="234">
        <v>14.8</v>
      </c>
      <c r="K194" s="234">
        <v>14.5</v>
      </c>
    </row>
    <row r="195" spans="2:11" x14ac:dyDescent="0.25">
      <c r="B195" s="232" t="s">
        <v>428</v>
      </c>
      <c r="C195" s="234">
        <v>64</v>
      </c>
      <c r="D195" s="234">
        <v>62.5</v>
      </c>
      <c r="E195" s="234">
        <v>61</v>
      </c>
      <c r="F195" s="234">
        <v>59.5</v>
      </c>
      <c r="G195" s="234">
        <v>58</v>
      </c>
      <c r="H195" s="234">
        <v>57</v>
      </c>
      <c r="I195" s="234">
        <v>56</v>
      </c>
      <c r="J195" s="234">
        <v>55</v>
      </c>
      <c r="K195" s="234">
        <v>54</v>
      </c>
    </row>
    <row r="196" spans="2:11" x14ac:dyDescent="0.25">
      <c r="B196" s="232" t="s">
        <v>7</v>
      </c>
      <c r="C196" s="234">
        <v>1.55</v>
      </c>
      <c r="D196" s="234">
        <v>1.61</v>
      </c>
      <c r="E196" s="234">
        <v>1.67</v>
      </c>
      <c r="F196" s="234">
        <v>1.73</v>
      </c>
      <c r="G196" s="234">
        <v>1.79</v>
      </c>
      <c r="H196" s="234">
        <v>1.85</v>
      </c>
      <c r="I196" s="234">
        <v>1.9</v>
      </c>
      <c r="J196" s="234">
        <v>1.95</v>
      </c>
      <c r="K196" s="234">
        <v>2</v>
      </c>
    </row>
    <row r="197" spans="2:11" x14ac:dyDescent="0.25">
      <c r="B197" s="232" t="s">
        <v>8</v>
      </c>
      <c r="C197" s="234">
        <v>5.25</v>
      </c>
      <c r="D197" s="234">
        <v>5.5</v>
      </c>
      <c r="E197" s="234">
        <v>5.75</v>
      </c>
      <c r="F197" s="234">
        <v>6</v>
      </c>
      <c r="G197" s="234">
        <v>6.2</v>
      </c>
      <c r="H197" s="234">
        <v>6.4</v>
      </c>
      <c r="I197" s="234">
        <v>6.6</v>
      </c>
      <c r="J197" s="234">
        <v>6.8</v>
      </c>
      <c r="K197" s="234">
        <v>7</v>
      </c>
    </row>
    <row r="198" spans="2:11" x14ac:dyDescent="0.25">
      <c r="B198" s="232" t="s">
        <v>271</v>
      </c>
      <c r="C198" s="234">
        <v>3.2</v>
      </c>
      <c r="D198" s="234">
        <v>3.4</v>
      </c>
      <c r="E198" s="234">
        <v>3.6</v>
      </c>
      <c r="F198" s="234">
        <v>3.8</v>
      </c>
      <c r="G198" s="234">
        <v>4</v>
      </c>
      <c r="H198" s="234">
        <v>4.2</v>
      </c>
      <c r="I198" s="234">
        <v>4.4000000000000004</v>
      </c>
      <c r="J198" s="234">
        <v>4.55</v>
      </c>
      <c r="K198" s="234">
        <v>4.7</v>
      </c>
    </row>
    <row r="199" spans="2:11" x14ac:dyDescent="0.25">
      <c r="B199" s="232" t="s">
        <v>9</v>
      </c>
      <c r="C199" s="234">
        <v>11.2</v>
      </c>
      <c r="D199" s="234">
        <v>11.8</v>
      </c>
      <c r="E199" s="234">
        <v>12.3</v>
      </c>
      <c r="F199" s="234">
        <v>12.8</v>
      </c>
      <c r="G199" s="234">
        <v>13.3</v>
      </c>
      <c r="H199" s="234">
        <v>13.75</v>
      </c>
      <c r="I199" s="234">
        <v>14.2</v>
      </c>
      <c r="J199" s="234">
        <v>14.6</v>
      </c>
      <c r="K199" s="234">
        <v>14.8</v>
      </c>
    </row>
    <row r="200" spans="2:11" x14ac:dyDescent="0.25">
      <c r="B200" s="232" t="s">
        <v>463</v>
      </c>
      <c r="C200" s="234">
        <v>29</v>
      </c>
      <c r="D200" s="234">
        <v>32</v>
      </c>
      <c r="E200" s="234">
        <v>35</v>
      </c>
      <c r="F200" s="234">
        <v>38</v>
      </c>
      <c r="G200" s="234">
        <v>41</v>
      </c>
      <c r="H200" s="234">
        <v>44</v>
      </c>
      <c r="I200" s="234">
        <v>47</v>
      </c>
      <c r="J200" s="234">
        <v>50</v>
      </c>
      <c r="K200" s="234">
        <v>52</v>
      </c>
    </row>
    <row r="201" spans="2:11" x14ac:dyDescent="0.25">
      <c r="B201" s="232" t="s">
        <v>464</v>
      </c>
      <c r="C201" s="234">
        <v>39</v>
      </c>
      <c r="D201" s="234">
        <v>42</v>
      </c>
      <c r="E201" s="234">
        <v>45</v>
      </c>
      <c r="F201" s="234">
        <v>48</v>
      </c>
      <c r="G201" s="234">
        <v>51</v>
      </c>
      <c r="H201" s="234">
        <v>54</v>
      </c>
      <c r="I201" s="234">
        <v>57</v>
      </c>
      <c r="J201" s="234">
        <v>60</v>
      </c>
      <c r="K201" s="234">
        <v>62</v>
      </c>
    </row>
    <row r="202" spans="2:11" x14ac:dyDescent="0.25">
      <c r="B202" s="232" t="s">
        <v>457</v>
      </c>
      <c r="C202" s="234">
        <v>44</v>
      </c>
      <c r="D202" s="234">
        <v>47</v>
      </c>
      <c r="E202" s="234">
        <v>50</v>
      </c>
      <c r="F202" s="234">
        <v>53</v>
      </c>
      <c r="G202" s="234">
        <v>56</v>
      </c>
      <c r="H202" s="234">
        <v>59</v>
      </c>
      <c r="I202" s="234">
        <v>62</v>
      </c>
      <c r="J202" s="234">
        <v>65</v>
      </c>
      <c r="K202" s="234">
        <v>67</v>
      </c>
    </row>
    <row r="203" spans="2:11" x14ac:dyDescent="0.25">
      <c r="B203" s="232" t="s">
        <v>465</v>
      </c>
      <c r="C203" s="234">
        <v>10.4</v>
      </c>
      <c r="D203" s="234">
        <v>11.2</v>
      </c>
      <c r="E203" s="234">
        <v>12</v>
      </c>
      <c r="F203" s="234">
        <v>12.8</v>
      </c>
      <c r="G203" s="234">
        <v>13.6</v>
      </c>
      <c r="H203" s="234">
        <v>14.4</v>
      </c>
      <c r="I203" s="234">
        <v>15.2</v>
      </c>
      <c r="J203" s="234">
        <v>16</v>
      </c>
      <c r="K203" s="234">
        <v>16.5</v>
      </c>
    </row>
    <row r="204" spans="2:11" x14ac:dyDescent="0.25">
      <c r="B204" s="232" t="s">
        <v>433</v>
      </c>
      <c r="C204" s="236">
        <v>3000</v>
      </c>
      <c r="D204" s="236">
        <v>3250</v>
      </c>
      <c r="E204" s="236">
        <v>3500</v>
      </c>
      <c r="F204" s="236">
        <v>3750</v>
      </c>
      <c r="G204" s="236">
        <v>4000</v>
      </c>
      <c r="H204" s="236">
        <v>4250</v>
      </c>
      <c r="I204" s="236">
        <v>4500</v>
      </c>
      <c r="J204" s="236">
        <v>4750</v>
      </c>
      <c r="K204" s="236">
        <v>5000</v>
      </c>
    </row>
    <row r="205" spans="2:11" x14ac:dyDescent="0.25">
      <c r="B205" s="214" t="s">
        <v>435</v>
      </c>
      <c r="C205" s="252">
        <v>4000</v>
      </c>
      <c r="D205" s="252">
        <v>4350</v>
      </c>
      <c r="E205" s="252">
        <v>4700</v>
      </c>
      <c r="F205" s="252">
        <v>5050</v>
      </c>
      <c r="G205" s="252">
        <v>5400</v>
      </c>
      <c r="H205" s="252">
        <v>5750</v>
      </c>
      <c r="I205" s="252">
        <v>6100</v>
      </c>
      <c r="J205" s="252">
        <v>6450</v>
      </c>
      <c r="K205" s="252">
        <v>6600</v>
      </c>
    </row>
    <row r="206" spans="2:11" x14ac:dyDescent="0.25">
      <c r="B206" s="232" t="s">
        <v>466</v>
      </c>
      <c r="C206" s="253">
        <v>5.451388888888889E-2</v>
      </c>
      <c r="D206" s="253">
        <v>5.3124999999999999E-2</v>
      </c>
      <c r="E206" s="253">
        <v>5.2083333333333336E-2</v>
      </c>
      <c r="F206" s="253">
        <v>5.1041666666666673E-2</v>
      </c>
      <c r="G206" s="253">
        <v>4.9999999999999996E-2</v>
      </c>
      <c r="H206" s="253">
        <v>4.8958333333333333E-2</v>
      </c>
      <c r="I206" s="253">
        <v>4.7916666666666663E-2</v>
      </c>
      <c r="J206" s="253">
        <v>4.6875E-2</v>
      </c>
      <c r="K206" s="253">
        <v>4.5833333333333337E-2</v>
      </c>
    </row>
    <row r="207" spans="2:11" x14ac:dyDescent="0.25">
      <c r="B207" s="232" t="s">
        <v>467</v>
      </c>
      <c r="C207" s="253">
        <v>0.12083333333333333</v>
      </c>
      <c r="D207" s="253">
        <v>0.11666666666666665</v>
      </c>
      <c r="E207" s="253">
        <v>0.11319444444444444</v>
      </c>
      <c r="F207" s="253">
        <v>0.11006944444444444</v>
      </c>
      <c r="G207" s="253">
        <v>0.10729166666666667</v>
      </c>
      <c r="H207" s="253">
        <v>0.10486111111111111</v>
      </c>
      <c r="I207" s="253">
        <v>0.10277777777777779</v>
      </c>
      <c r="J207" s="253">
        <v>0.10069444444444443</v>
      </c>
      <c r="K207" s="253">
        <v>9.8958333333333329E-2</v>
      </c>
    </row>
    <row r="208" spans="2:11" s="20" customFormat="1" ht="13.8" thickBot="1" x14ac:dyDescent="0.3">
      <c r="B208" s="254" t="s">
        <v>468</v>
      </c>
      <c r="C208" s="243"/>
      <c r="D208" s="243"/>
      <c r="E208" s="243"/>
      <c r="F208" s="244"/>
      <c r="G208" s="227"/>
      <c r="H208" s="228"/>
      <c r="I208" s="228"/>
      <c r="J208" s="228"/>
      <c r="K208" s="228"/>
    </row>
    <row r="209" spans="2:11" s="20" customFormat="1" x14ac:dyDescent="0.25">
      <c r="B209" s="229" t="s">
        <v>381</v>
      </c>
      <c r="C209" s="230" t="s">
        <v>382</v>
      </c>
      <c r="D209" s="230" t="s">
        <v>383</v>
      </c>
      <c r="E209" s="230" t="s">
        <v>384</v>
      </c>
      <c r="F209" s="231" t="s">
        <v>385</v>
      </c>
      <c r="G209" s="231" t="s">
        <v>386</v>
      </c>
      <c r="H209" s="230" t="s">
        <v>387</v>
      </c>
      <c r="I209" s="230" t="s">
        <v>388</v>
      </c>
      <c r="J209" s="230" t="s">
        <v>389</v>
      </c>
      <c r="K209" s="230" t="s">
        <v>390</v>
      </c>
    </row>
    <row r="210" spans="2:11" s="19" customFormat="1" x14ac:dyDescent="0.25">
      <c r="B210" s="232" t="s">
        <v>391</v>
      </c>
      <c r="C210" s="238">
        <v>8.5</v>
      </c>
      <c r="D210" s="238">
        <v>8.3000000000000007</v>
      </c>
      <c r="E210" s="238">
        <v>8.15</v>
      </c>
      <c r="F210" s="239">
        <v>8.0500000000000007</v>
      </c>
      <c r="G210" s="239">
        <v>7.95</v>
      </c>
      <c r="H210" s="238">
        <v>7.9</v>
      </c>
      <c r="I210" s="238">
        <v>7.85</v>
      </c>
      <c r="J210" s="238">
        <v>7.8</v>
      </c>
      <c r="K210" s="238">
        <v>7.75</v>
      </c>
    </row>
    <row r="211" spans="2:11" x14ac:dyDescent="0.25">
      <c r="B211" s="232" t="s">
        <v>393</v>
      </c>
      <c r="C211" s="239">
        <v>13.1</v>
      </c>
      <c r="D211" s="239">
        <v>12.9</v>
      </c>
      <c r="E211" s="239">
        <v>12.7</v>
      </c>
      <c r="F211" s="239">
        <v>12.6</v>
      </c>
      <c r="G211" s="239">
        <v>12.5</v>
      </c>
      <c r="H211" s="239">
        <v>12.4</v>
      </c>
      <c r="I211" s="239">
        <v>12.3</v>
      </c>
      <c r="J211" s="239">
        <v>12.2</v>
      </c>
      <c r="K211" s="239">
        <v>12.1</v>
      </c>
    </row>
    <row r="212" spans="2:11" x14ac:dyDescent="0.25">
      <c r="B212" s="232" t="s">
        <v>395</v>
      </c>
      <c r="C212" s="239">
        <v>28.5</v>
      </c>
      <c r="D212" s="239">
        <v>27.8</v>
      </c>
      <c r="E212" s="239">
        <v>27.2</v>
      </c>
      <c r="F212" s="239">
        <v>26.7</v>
      </c>
      <c r="G212" s="239">
        <v>26.3</v>
      </c>
      <c r="H212" s="239">
        <v>25.9</v>
      </c>
      <c r="I212" s="239">
        <v>25.5</v>
      </c>
      <c r="J212" s="239">
        <v>25.1</v>
      </c>
      <c r="K212" s="239">
        <v>24.7</v>
      </c>
    </row>
    <row r="213" spans="2:11" x14ac:dyDescent="0.25">
      <c r="B213" s="232" t="s">
        <v>407</v>
      </c>
      <c r="C213" s="239">
        <v>47</v>
      </c>
      <c r="D213" s="239">
        <v>45.2</v>
      </c>
      <c r="E213" s="239">
        <v>44</v>
      </c>
      <c r="F213" s="239">
        <v>43</v>
      </c>
      <c r="G213" s="239">
        <v>42.4</v>
      </c>
      <c r="H213" s="239">
        <v>41.8</v>
      </c>
      <c r="I213" s="239">
        <v>40.9</v>
      </c>
      <c r="J213" s="239">
        <v>40.200000000000003</v>
      </c>
      <c r="K213" s="239">
        <v>39.700000000000003</v>
      </c>
    </row>
    <row r="214" spans="2:11" x14ac:dyDescent="0.25">
      <c r="B214" s="232" t="s">
        <v>425</v>
      </c>
      <c r="C214" s="239">
        <v>69.5</v>
      </c>
      <c r="D214" s="239">
        <v>67</v>
      </c>
      <c r="E214" s="239">
        <v>65</v>
      </c>
      <c r="F214" s="239">
        <v>63</v>
      </c>
      <c r="G214" s="239">
        <v>61</v>
      </c>
      <c r="H214" s="239">
        <v>59.5</v>
      </c>
      <c r="I214" s="239">
        <v>58</v>
      </c>
      <c r="J214" s="239">
        <v>57</v>
      </c>
      <c r="K214" s="239">
        <v>55.6</v>
      </c>
    </row>
    <row r="215" spans="2:11" x14ac:dyDescent="0.25">
      <c r="B215" s="232" t="s">
        <v>397</v>
      </c>
      <c r="C215" s="240">
        <v>1.689814814814815E-3</v>
      </c>
      <c r="D215" s="240">
        <v>1.6666666666666668E-3</v>
      </c>
      <c r="E215" s="240">
        <v>1.6435185185185201E-3</v>
      </c>
      <c r="F215" s="240">
        <v>1.6203703703703701E-3</v>
      </c>
      <c r="G215" s="240">
        <v>1.5972222222222199E-3</v>
      </c>
      <c r="H215" s="240">
        <v>1.57407407407407E-3</v>
      </c>
      <c r="I215" s="240">
        <v>1.55092592592593E-3</v>
      </c>
      <c r="J215" s="240">
        <v>1.52777777777778E-3</v>
      </c>
      <c r="K215" s="240">
        <v>1.5046296296296301E-3</v>
      </c>
    </row>
    <row r="216" spans="2:11" x14ac:dyDescent="0.25">
      <c r="B216" s="232" t="s">
        <v>399</v>
      </c>
      <c r="C216" s="240">
        <v>3.5416666666666665E-3</v>
      </c>
      <c r="D216" s="240">
        <v>3.472222222222222E-3</v>
      </c>
      <c r="E216" s="240">
        <v>3.414351851851852E-3</v>
      </c>
      <c r="F216" s="240">
        <v>3.3564814814814811E-3</v>
      </c>
      <c r="G216" s="240">
        <v>3.2986111111111111E-3</v>
      </c>
      <c r="H216" s="240">
        <v>3.2407407407407406E-3</v>
      </c>
      <c r="I216" s="240">
        <v>3.2060185185185191E-3</v>
      </c>
      <c r="J216" s="240">
        <v>3.1712962962962958E-3</v>
      </c>
      <c r="K216" s="240">
        <v>3.1365740740740742E-3</v>
      </c>
    </row>
    <row r="217" spans="2:11" x14ac:dyDescent="0.25">
      <c r="B217" s="232" t="s">
        <v>408</v>
      </c>
      <c r="C217" s="240">
        <v>7.8125E-3</v>
      </c>
      <c r="D217" s="240">
        <v>7.6388888888888886E-3</v>
      </c>
      <c r="E217" s="240">
        <v>7.4652777777777781E-3</v>
      </c>
      <c r="F217" s="240">
        <v>7.2916666666666659E-3</v>
      </c>
      <c r="G217" s="240">
        <v>7.1759259259259259E-3</v>
      </c>
      <c r="H217" s="240">
        <v>7.0601851851851841E-3</v>
      </c>
      <c r="I217" s="240">
        <v>6.9444444444444441E-3</v>
      </c>
      <c r="J217" s="240">
        <v>6.828703703703704E-3</v>
      </c>
      <c r="K217" s="240">
        <v>6.7708333333333336E-3</v>
      </c>
    </row>
    <row r="218" spans="2:11" x14ac:dyDescent="0.25">
      <c r="B218" s="232" t="s">
        <v>426</v>
      </c>
      <c r="C218" s="240">
        <v>1.3888888888888888E-2</v>
      </c>
      <c r="D218" s="240">
        <v>1.3425925925925924E-2</v>
      </c>
      <c r="E218" s="240">
        <v>1.3078703703703703E-2</v>
      </c>
      <c r="F218" s="240">
        <v>1.2731481481481481E-2</v>
      </c>
      <c r="G218" s="240">
        <v>1.2499999999999999E-2</v>
      </c>
      <c r="H218" s="240">
        <v>1.2268518518518519E-2</v>
      </c>
      <c r="I218" s="240">
        <v>1.2037037037037035E-2</v>
      </c>
      <c r="J218" s="240">
        <v>1.1805555555555555E-2</v>
      </c>
      <c r="K218" s="240">
        <v>1.1574074074074075E-2</v>
      </c>
    </row>
    <row r="219" spans="2:11" x14ac:dyDescent="0.25">
      <c r="B219" s="232" t="s">
        <v>461</v>
      </c>
      <c r="C219" s="240">
        <v>2.9861111111111113E-2</v>
      </c>
      <c r="D219" s="240">
        <v>2.8472222222222222E-2</v>
      </c>
      <c r="E219" s="240">
        <v>2.7546296296296294E-2</v>
      </c>
      <c r="F219" s="240">
        <v>2.6851851851851849E-2</v>
      </c>
      <c r="G219" s="240">
        <v>2.6388888888888889E-2</v>
      </c>
      <c r="H219" s="240">
        <v>2.5925925925925925E-2</v>
      </c>
      <c r="I219" s="240">
        <v>2.5462962962962962E-2</v>
      </c>
      <c r="J219" s="240">
        <v>2.4999999999999998E-2</v>
      </c>
      <c r="K219" s="240">
        <v>2.4537037037037038E-2</v>
      </c>
    </row>
    <row r="220" spans="2:11" x14ac:dyDescent="0.25">
      <c r="B220" s="232" t="s">
        <v>453</v>
      </c>
      <c r="C220" s="249">
        <v>6.1342592592592594E-3</v>
      </c>
      <c r="D220" s="249">
        <v>5.9606481481481489E-3</v>
      </c>
      <c r="E220" s="249">
        <v>5.7870370370370376E-3</v>
      </c>
      <c r="F220" s="249">
        <v>5.6249999999999989E-3</v>
      </c>
      <c r="G220" s="249">
        <v>5.4629629629629637E-3</v>
      </c>
      <c r="H220" s="249">
        <v>5.3009259259259251E-3</v>
      </c>
      <c r="I220" s="249">
        <v>5.1504629629629635E-3</v>
      </c>
      <c r="J220" s="249">
        <v>5.0115740740740737E-3</v>
      </c>
      <c r="K220" s="249">
        <v>4.8726851851851856E-3</v>
      </c>
    </row>
    <row r="221" spans="2:11" x14ac:dyDescent="0.25">
      <c r="B221" s="232" t="s">
        <v>462</v>
      </c>
      <c r="C221" s="249">
        <v>1.0011574074074074E-2</v>
      </c>
      <c r="D221" s="249">
        <v>9.6874999999999999E-3</v>
      </c>
      <c r="E221" s="249">
        <v>9.3634259259259261E-3</v>
      </c>
      <c r="F221" s="249">
        <v>9.0624999999999994E-3</v>
      </c>
      <c r="G221" s="249">
        <v>8.7615740740740744E-3</v>
      </c>
      <c r="H221" s="249">
        <v>8.4837962962962966E-3</v>
      </c>
      <c r="I221" s="249">
        <v>8.2060185185185187E-3</v>
      </c>
      <c r="J221" s="249">
        <v>7.9282407407407409E-3</v>
      </c>
      <c r="K221" s="249">
        <v>7.6736111111111111E-3</v>
      </c>
    </row>
    <row r="222" spans="2:11" x14ac:dyDescent="0.25">
      <c r="B222" s="232" t="s">
        <v>400</v>
      </c>
      <c r="C222" s="239">
        <v>10.3</v>
      </c>
      <c r="D222" s="239">
        <v>10</v>
      </c>
      <c r="E222" s="239">
        <v>9.75</v>
      </c>
      <c r="F222" s="239">
        <v>9.5</v>
      </c>
      <c r="G222" s="239">
        <v>9.25</v>
      </c>
      <c r="H222" s="239">
        <v>9.0500000000000007</v>
      </c>
      <c r="I222" s="239">
        <v>8.9</v>
      </c>
      <c r="J222" s="239">
        <v>8.8000000000000007</v>
      </c>
      <c r="K222" s="239">
        <v>8.6999999999999993</v>
      </c>
    </row>
    <row r="223" spans="2:11" x14ac:dyDescent="0.25">
      <c r="B223" s="232" t="s">
        <v>427</v>
      </c>
      <c r="C223" s="239">
        <v>17.8</v>
      </c>
      <c r="D223" s="239">
        <v>17.3</v>
      </c>
      <c r="E223" s="239">
        <v>16.8</v>
      </c>
      <c r="F223" s="239">
        <v>16.3</v>
      </c>
      <c r="G223" s="239">
        <v>15.8</v>
      </c>
      <c r="H223" s="239">
        <v>15.4</v>
      </c>
      <c r="I223" s="239">
        <v>15</v>
      </c>
      <c r="J223" s="239">
        <v>14.6</v>
      </c>
      <c r="K223" s="239">
        <v>14.3</v>
      </c>
    </row>
    <row r="224" spans="2:11" x14ac:dyDescent="0.25">
      <c r="B224" s="232" t="s">
        <v>428</v>
      </c>
      <c r="C224" s="239">
        <v>77.5</v>
      </c>
      <c r="D224" s="239">
        <v>75</v>
      </c>
      <c r="E224" s="239">
        <v>73</v>
      </c>
      <c r="F224" s="239">
        <v>71</v>
      </c>
      <c r="G224" s="239">
        <v>69</v>
      </c>
      <c r="H224" s="239">
        <v>67</v>
      </c>
      <c r="I224" s="239">
        <v>65</v>
      </c>
      <c r="J224" s="239">
        <v>635</v>
      </c>
      <c r="K224" s="239">
        <v>62</v>
      </c>
    </row>
    <row r="225" spans="2:11" x14ac:dyDescent="0.25">
      <c r="B225" s="232" t="s">
        <v>7</v>
      </c>
      <c r="C225" s="239">
        <v>1.3</v>
      </c>
      <c r="D225" s="239">
        <v>1.35</v>
      </c>
      <c r="E225" s="239">
        <v>1.4</v>
      </c>
      <c r="F225" s="239">
        <v>1.45</v>
      </c>
      <c r="G225" s="239">
        <v>1.5</v>
      </c>
      <c r="H225" s="239">
        <v>1.55</v>
      </c>
      <c r="I225" s="239">
        <v>1.6</v>
      </c>
      <c r="J225" s="239">
        <v>1.65</v>
      </c>
      <c r="K225" s="239">
        <v>1.7</v>
      </c>
    </row>
    <row r="226" spans="2:11" x14ac:dyDescent="0.25">
      <c r="B226" s="232" t="s">
        <v>8</v>
      </c>
      <c r="C226" s="239">
        <v>4.5</v>
      </c>
      <c r="D226" s="239">
        <v>4.75</v>
      </c>
      <c r="E226" s="239">
        <v>4.95</v>
      </c>
      <c r="F226" s="239">
        <v>5.0999999999999996</v>
      </c>
      <c r="G226" s="239">
        <v>5.25</v>
      </c>
      <c r="H226" s="239">
        <v>5.4</v>
      </c>
      <c r="I226" s="239">
        <v>5.5</v>
      </c>
      <c r="J226" s="239">
        <v>5.6</v>
      </c>
      <c r="K226" s="239">
        <v>5.7</v>
      </c>
    </row>
    <row r="227" spans="2:11" x14ac:dyDescent="0.25">
      <c r="B227" s="232" t="s">
        <v>271</v>
      </c>
      <c r="C227" s="239">
        <v>1.8</v>
      </c>
      <c r="D227" s="239">
        <v>2</v>
      </c>
      <c r="E227" s="239">
        <v>2.25</v>
      </c>
      <c r="F227" s="239">
        <v>2.5</v>
      </c>
      <c r="G227" s="239">
        <v>2.75</v>
      </c>
      <c r="H227" s="239">
        <v>3</v>
      </c>
      <c r="I227" s="239">
        <v>3.25</v>
      </c>
      <c r="J227" s="239">
        <v>3.5</v>
      </c>
      <c r="K227" s="239">
        <v>3.75</v>
      </c>
    </row>
    <row r="228" spans="2:11" x14ac:dyDescent="0.25">
      <c r="B228" s="232" t="s">
        <v>9</v>
      </c>
      <c r="C228" s="239">
        <v>10.4</v>
      </c>
      <c r="D228" s="239">
        <v>10.8</v>
      </c>
      <c r="E228" s="239">
        <v>11</v>
      </c>
      <c r="F228" s="239">
        <v>11.2</v>
      </c>
      <c r="G228" s="239">
        <v>11.4</v>
      </c>
      <c r="H228" s="239">
        <v>11.6</v>
      </c>
      <c r="I228" s="239">
        <v>11.8</v>
      </c>
      <c r="J228" s="239">
        <v>11.9</v>
      </c>
      <c r="K228" s="239">
        <v>12</v>
      </c>
    </row>
    <row r="229" spans="2:11" x14ac:dyDescent="0.25">
      <c r="B229" s="232" t="s">
        <v>437</v>
      </c>
      <c r="C229" s="239">
        <v>29</v>
      </c>
      <c r="D229" s="239">
        <v>32</v>
      </c>
      <c r="E229" s="239">
        <v>35</v>
      </c>
      <c r="F229" s="239">
        <v>38</v>
      </c>
      <c r="G229" s="239">
        <v>41</v>
      </c>
      <c r="H229" s="239">
        <v>44</v>
      </c>
      <c r="I229" s="239">
        <v>47</v>
      </c>
      <c r="J229" s="239">
        <v>50</v>
      </c>
      <c r="K229" s="239">
        <v>52</v>
      </c>
    </row>
    <row r="230" spans="2:11" x14ac:dyDescent="0.25">
      <c r="B230" s="232" t="s">
        <v>443</v>
      </c>
      <c r="C230" s="239">
        <v>36</v>
      </c>
      <c r="D230" s="239">
        <v>39</v>
      </c>
      <c r="E230" s="239">
        <v>42</v>
      </c>
      <c r="F230" s="239">
        <v>45</v>
      </c>
      <c r="G230" s="239">
        <v>48</v>
      </c>
      <c r="H230" s="239">
        <v>51</v>
      </c>
      <c r="I230" s="239">
        <v>54</v>
      </c>
      <c r="J230" s="239">
        <v>57</v>
      </c>
      <c r="K230" s="239">
        <v>59</v>
      </c>
    </row>
    <row r="231" spans="2:11" x14ac:dyDescent="0.25">
      <c r="B231" s="232" t="s">
        <v>444</v>
      </c>
      <c r="C231" s="239">
        <v>31.5</v>
      </c>
      <c r="D231" s="239">
        <v>34</v>
      </c>
      <c r="E231" s="239">
        <v>36.5</v>
      </c>
      <c r="F231" s="239">
        <v>39</v>
      </c>
      <c r="G231" s="239">
        <v>41.5</v>
      </c>
      <c r="H231" s="239">
        <v>44</v>
      </c>
      <c r="I231" s="239">
        <v>46.5</v>
      </c>
      <c r="J231" s="239">
        <v>49</v>
      </c>
      <c r="K231" s="239">
        <v>51</v>
      </c>
    </row>
    <row r="232" spans="2:11" x14ac:dyDescent="0.25">
      <c r="B232" s="232" t="s">
        <v>445</v>
      </c>
      <c r="C232" s="239">
        <v>8.8000000000000007</v>
      </c>
      <c r="D232" s="239">
        <v>9.6</v>
      </c>
      <c r="E232" s="239">
        <v>10.199999999999999</v>
      </c>
      <c r="F232" s="239">
        <v>11</v>
      </c>
      <c r="G232" s="239">
        <v>11.8</v>
      </c>
      <c r="H232" s="239">
        <v>12.6</v>
      </c>
      <c r="I232" s="239">
        <v>13.2</v>
      </c>
      <c r="J232" s="239">
        <v>14</v>
      </c>
      <c r="K232" s="239">
        <v>14.8</v>
      </c>
    </row>
    <row r="233" spans="2:11" x14ac:dyDescent="0.25">
      <c r="B233" s="232" t="s">
        <v>405</v>
      </c>
      <c r="C233" s="241">
        <v>2400</v>
      </c>
      <c r="D233" s="241">
        <v>2600</v>
      </c>
      <c r="E233" s="241">
        <v>2800</v>
      </c>
      <c r="F233" s="241">
        <v>3000</v>
      </c>
      <c r="G233" s="241">
        <v>3200</v>
      </c>
      <c r="H233" s="241">
        <v>3400</v>
      </c>
      <c r="I233" s="241">
        <v>3550</v>
      </c>
      <c r="J233" s="241">
        <v>3700</v>
      </c>
      <c r="K233" s="241">
        <v>3800</v>
      </c>
    </row>
    <row r="234" spans="2:11" x14ac:dyDescent="0.25">
      <c r="B234" s="232" t="s">
        <v>433</v>
      </c>
      <c r="C234" s="241">
        <v>3250</v>
      </c>
      <c r="D234" s="241">
        <v>3500</v>
      </c>
      <c r="E234" s="241">
        <v>3750</v>
      </c>
      <c r="F234" s="241">
        <v>4000</v>
      </c>
      <c r="G234" s="241">
        <v>4250</v>
      </c>
      <c r="H234" s="241">
        <v>4500</v>
      </c>
      <c r="I234" s="241">
        <v>4750</v>
      </c>
      <c r="J234" s="241">
        <v>5000</v>
      </c>
      <c r="K234" s="241">
        <v>5200</v>
      </c>
    </row>
    <row r="235" spans="2:11" x14ac:dyDescent="0.25">
      <c r="B235" s="232" t="s">
        <v>466</v>
      </c>
      <c r="C235" s="255">
        <v>6.8749999999999992E-2</v>
      </c>
      <c r="D235" s="255">
        <v>6.6666666666666666E-2</v>
      </c>
      <c r="E235" s="255">
        <v>6.4930555555555561E-2</v>
      </c>
      <c r="F235" s="255">
        <v>6.3194444444444442E-2</v>
      </c>
      <c r="G235" s="255">
        <v>6.1458333333333337E-2</v>
      </c>
      <c r="H235" s="255">
        <v>5.9722222222222225E-2</v>
      </c>
      <c r="I235" s="255">
        <v>5.7986111111111106E-2</v>
      </c>
      <c r="J235" s="255">
        <v>5.6250000000000001E-2</v>
      </c>
      <c r="K235" s="255">
        <v>5.451388888888889E-2</v>
      </c>
    </row>
    <row r="236" spans="2:11" x14ac:dyDescent="0.25">
      <c r="B236" s="232" t="s">
        <v>467</v>
      </c>
      <c r="C236" s="255">
        <v>0.15277777777777776</v>
      </c>
      <c r="D236" s="255">
        <v>0.14756944444444445</v>
      </c>
      <c r="E236" s="255">
        <v>0.14305555555555557</v>
      </c>
      <c r="F236" s="255">
        <v>0.1388888888888889</v>
      </c>
      <c r="G236" s="255">
        <v>0.13402777777777777</v>
      </c>
      <c r="H236" s="255">
        <v>0.12986111111111112</v>
      </c>
      <c r="I236" s="255">
        <v>0.12569444444444444</v>
      </c>
      <c r="J236" s="255">
        <v>0.12152777777777778</v>
      </c>
      <c r="K236" s="255">
        <v>0.11805555555555557</v>
      </c>
    </row>
    <row r="237" spans="2:11" x14ac:dyDescent="0.25">
      <c r="C237" s="227" t="s">
        <v>469</v>
      </c>
      <c r="D237" s="227" t="s">
        <v>469</v>
      </c>
      <c r="E237" s="227" t="s">
        <v>470</v>
      </c>
    </row>
    <row r="238" spans="2:11" x14ac:dyDescent="0.25">
      <c r="C238" s="227" t="s">
        <v>469</v>
      </c>
      <c r="D238" s="227" t="s">
        <v>469</v>
      </c>
      <c r="F238" s="227" t="s">
        <v>470</v>
      </c>
    </row>
    <row r="239" spans="2:11" x14ac:dyDescent="0.25">
      <c r="C239" s="227" t="s">
        <v>469</v>
      </c>
      <c r="D239" s="227" t="s">
        <v>469</v>
      </c>
      <c r="E239" s="227" t="s">
        <v>469</v>
      </c>
      <c r="F239" s="227" t="s">
        <v>470</v>
      </c>
    </row>
    <row r="240" spans="2:11" x14ac:dyDescent="0.25">
      <c r="C240" s="227" t="s">
        <v>469</v>
      </c>
      <c r="D240" s="227" t="s">
        <v>469</v>
      </c>
      <c r="E240" s="227" t="s">
        <v>469</v>
      </c>
      <c r="F240" s="227" t="s">
        <v>470</v>
      </c>
    </row>
    <row r="241" spans="3:5" x14ac:dyDescent="0.25">
      <c r="C241" s="227" t="s">
        <v>469</v>
      </c>
      <c r="D241" s="227" t="s">
        <v>469</v>
      </c>
      <c r="E241" s="227" t="s">
        <v>470</v>
      </c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22</vt:i4>
      </vt:variant>
    </vt:vector>
  </HeadingPairs>
  <TitlesOfParts>
    <vt:vector size="31" baseType="lpstr">
      <vt:lpstr>Overallresults</vt:lpstr>
      <vt:lpstr>Under13Girls</vt:lpstr>
      <vt:lpstr>Under15Girls</vt:lpstr>
      <vt:lpstr>Under17Women</vt:lpstr>
      <vt:lpstr>Under13Boys</vt:lpstr>
      <vt:lpstr>Under15Boys</vt:lpstr>
      <vt:lpstr>Under17Men</vt:lpstr>
      <vt:lpstr>Decsheets</vt:lpstr>
      <vt:lpstr>EA Level Table</vt:lpstr>
      <vt:lpstr>club</vt:lpstr>
      <vt:lpstr>Decsheets!Print_Area</vt:lpstr>
      <vt:lpstr>Overallresults!Print_Area</vt:lpstr>
      <vt:lpstr>Under13Boys!Print_Area</vt:lpstr>
      <vt:lpstr>Under13Girls!Print_Area</vt:lpstr>
      <vt:lpstr>Under15Boys!Print_Area</vt:lpstr>
      <vt:lpstr>Under15Girls!Print_Area</vt:lpstr>
      <vt:lpstr>Under17Men!Print_Area</vt:lpstr>
      <vt:lpstr>Under17Women!Print_Area</vt:lpstr>
      <vt:lpstr>SWA</vt:lpstr>
      <vt:lpstr>SWB</vt:lpstr>
      <vt:lpstr>U13BA</vt:lpstr>
      <vt:lpstr>U13BB</vt:lpstr>
      <vt:lpstr>U13GA</vt:lpstr>
      <vt:lpstr>U13GB</vt:lpstr>
      <vt:lpstr>U15_Boys</vt:lpstr>
      <vt:lpstr>U15BA</vt:lpstr>
      <vt:lpstr>U15BB</vt:lpstr>
      <vt:lpstr>U15GA</vt:lpstr>
      <vt:lpstr>U15GB</vt:lpstr>
      <vt:lpstr>U17MA</vt:lpstr>
      <vt:lpstr>U17MB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Eastern young athletes league 2020 v1</dc:title>
  <dc:creator>Noel</dc:creator>
  <cp:lastModifiedBy>Noel Moss</cp:lastModifiedBy>
  <cp:lastPrinted>2014-01-20T11:39:36Z</cp:lastPrinted>
  <dcterms:created xsi:type="dcterms:W3CDTF">2012-10-08T13:57:45Z</dcterms:created>
  <dcterms:modified xsi:type="dcterms:W3CDTF">2025-09-08T15:39:57Z</dcterms:modified>
</cp:coreProperties>
</file>